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60" windowHeight="7575" tabRatio="591" activeTab="6"/>
  </bookViews>
  <sheets>
    <sheet name="2556" sheetId="12" r:id="rId1"/>
    <sheet name="2557" sheetId="8" r:id="rId2"/>
    <sheet name="2558" sheetId="9" r:id="rId3"/>
    <sheet name="2559" sheetId="13" r:id="rId4"/>
    <sheet name="2560" sheetId="10" r:id="rId5"/>
    <sheet name="2561" sheetId="19" r:id="rId6"/>
    <sheet name="2556-2561" sheetId="14" r:id="rId7"/>
    <sheet name="2561 (2)" sheetId="20" r:id="rId8"/>
  </sheets>
  <definedNames>
    <definedName name="_xlnm._FilterDatabase" localSheetId="5" hidden="1">'2561'!$A$4:$S$101</definedName>
    <definedName name="_xlnm._FilterDatabase" localSheetId="7" hidden="1">'2561 (2)'!$A$4:$S$87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9" i="14" l="1"/>
  <c r="K39" i="14" s="1"/>
  <c r="J38" i="14"/>
  <c r="K38" i="14" s="1"/>
  <c r="J37" i="14"/>
  <c r="K37" i="14" s="1"/>
  <c r="J36" i="14"/>
  <c r="K36" i="14" s="1"/>
  <c r="J35" i="14"/>
  <c r="K35" i="14" s="1"/>
  <c r="J34" i="14"/>
  <c r="K34" i="14" s="1"/>
  <c r="J33" i="14"/>
  <c r="K33" i="14" s="1"/>
  <c r="J32" i="14"/>
  <c r="K32" i="14" s="1"/>
  <c r="J31" i="14"/>
  <c r="K31" i="14" s="1"/>
  <c r="J30" i="14"/>
  <c r="K30" i="14" s="1"/>
  <c r="J29" i="14"/>
  <c r="K29" i="14" s="1"/>
  <c r="J28" i="14"/>
  <c r="K28" i="14" s="1"/>
  <c r="J27" i="14"/>
  <c r="K27" i="14" s="1"/>
  <c r="Q95" i="19"/>
  <c r="R95" i="19"/>
  <c r="Q96" i="19"/>
  <c r="R96" i="19"/>
  <c r="Q97" i="19"/>
  <c r="R97" i="19"/>
  <c r="Q98" i="19"/>
  <c r="R98" i="19"/>
  <c r="Q99" i="19"/>
  <c r="R99" i="19"/>
  <c r="Q100" i="19"/>
  <c r="R100" i="19"/>
  <c r="Q101" i="19"/>
  <c r="R101" i="19"/>
  <c r="P101" i="19"/>
  <c r="P96" i="19"/>
  <c r="P97" i="19"/>
  <c r="P98" i="19"/>
  <c r="P99" i="19"/>
  <c r="P100" i="19"/>
  <c r="N101" i="19"/>
  <c r="J16" i="14"/>
  <c r="K16" i="14" s="1"/>
  <c r="J17" i="14"/>
  <c r="K17" i="14" s="1"/>
  <c r="J18" i="14"/>
  <c r="K18" i="14" s="1"/>
  <c r="J19" i="14"/>
  <c r="K19" i="14" s="1"/>
  <c r="J20" i="14"/>
  <c r="K20" i="14" s="1"/>
  <c r="J21" i="14"/>
  <c r="K21" i="14" s="1"/>
  <c r="J15" i="14"/>
  <c r="K15" i="14" s="1"/>
  <c r="G22" i="14"/>
  <c r="J3" i="14"/>
  <c r="K3" i="14" s="1"/>
  <c r="K10" i="14"/>
  <c r="J4" i="14"/>
  <c r="K4" i="14" s="1"/>
  <c r="J5" i="14"/>
  <c r="K5" i="14" s="1"/>
  <c r="J6" i="14"/>
  <c r="K6" i="14" s="1"/>
  <c r="J7" i="14"/>
  <c r="K7" i="14" s="1"/>
  <c r="J8" i="14"/>
  <c r="K8" i="14" s="1"/>
  <c r="J9" i="14"/>
  <c r="K9" i="14" s="1"/>
  <c r="J10" i="14"/>
  <c r="H4" i="14"/>
  <c r="H3" i="14"/>
  <c r="I3" i="14" s="1"/>
  <c r="Q94" i="19"/>
  <c r="Q93" i="19"/>
  <c r="Q92" i="19"/>
  <c r="Q91" i="19"/>
  <c r="Q90" i="19"/>
  <c r="Q89" i="19"/>
  <c r="Q82" i="19"/>
  <c r="Q64" i="19"/>
  <c r="Q41" i="19"/>
  <c r="Q40" i="19"/>
  <c r="Q34" i="19"/>
  <c r="Q27" i="19"/>
  <c r="Q9" i="19"/>
  <c r="N100" i="20"/>
  <c r="N99" i="20"/>
  <c r="N98" i="20"/>
  <c r="N97" i="20"/>
  <c r="N96" i="20"/>
  <c r="N95" i="20"/>
  <c r="N94" i="20"/>
  <c r="N93" i="20"/>
  <c r="N92" i="20"/>
  <c r="N91" i="20"/>
  <c r="N90" i="20"/>
  <c r="N89" i="20"/>
  <c r="N82" i="20"/>
  <c r="N64" i="20"/>
  <c r="N41" i="20"/>
  <c r="N40" i="20"/>
  <c r="N34" i="20"/>
  <c r="N27" i="20"/>
  <c r="N9" i="20"/>
  <c r="N89" i="19"/>
  <c r="P89" i="19" s="1"/>
  <c r="N100" i="19"/>
  <c r="N99" i="19"/>
  <c r="N98" i="19"/>
  <c r="N97" i="19"/>
  <c r="N96" i="19"/>
  <c r="N95" i="19"/>
  <c r="N94" i="19"/>
  <c r="R94" i="19" s="1"/>
  <c r="N93" i="19"/>
  <c r="P93" i="19" s="1"/>
  <c r="N92" i="19"/>
  <c r="P92" i="19" s="1"/>
  <c r="N91" i="19"/>
  <c r="R91" i="19" s="1"/>
  <c r="N90" i="19"/>
  <c r="R90" i="19" s="1"/>
  <c r="N82" i="19"/>
  <c r="P82" i="19" s="1"/>
  <c r="N64" i="19"/>
  <c r="R64" i="19" s="1"/>
  <c r="N41" i="19"/>
  <c r="R41" i="19" s="1"/>
  <c r="N40" i="19"/>
  <c r="P40" i="19" s="1"/>
  <c r="N34" i="19"/>
  <c r="P34" i="19" s="1"/>
  <c r="N27" i="19"/>
  <c r="R27" i="19" s="1"/>
  <c r="N9" i="19"/>
  <c r="R9" i="19" s="1"/>
  <c r="P94" i="19" l="1"/>
  <c r="P9" i="19"/>
  <c r="P41" i="19"/>
  <c r="R92" i="19"/>
  <c r="P90" i="19"/>
  <c r="P27" i="19"/>
  <c r="P64" i="19"/>
  <c r="P91" i="19"/>
  <c r="P95" i="19"/>
  <c r="R40" i="19"/>
  <c r="R89" i="19"/>
  <c r="R93" i="19"/>
  <c r="R34" i="19"/>
  <c r="R82" i="19"/>
  <c r="H16" i="14" l="1"/>
  <c r="I16" i="14" s="1"/>
  <c r="H17" i="14"/>
  <c r="I17" i="14" s="1"/>
  <c r="H18" i="14"/>
  <c r="I18" i="14" s="1"/>
  <c r="H19" i="14"/>
  <c r="I19" i="14" s="1"/>
  <c r="H20" i="14"/>
  <c r="I20" i="14" s="1"/>
  <c r="H21" i="14"/>
  <c r="I21" i="14" s="1"/>
  <c r="H15" i="14"/>
  <c r="I15" i="14" s="1"/>
  <c r="D22" i="14"/>
  <c r="E22" i="14"/>
  <c r="F22" i="14"/>
  <c r="C22" i="14"/>
  <c r="B22" i="14"/>
  <c r="J22" i="14" l="1"/>
  <c r="K22" i="14" s="1"/>
  <c r="H22" i="14"/>
  <c r="I22" i="14" s="1"/>
  <c r="H27" i="14"/>
  <c r="H28" i="14"/>
  <c r="H29" i="14"/>
  <c r="H30" i="14"/>
  <c r="H31" i="14"/>
  <c r="H32" i="14"/>
  <c r="H33" i="14"/>
  <c r="H34" i="14"/>
  <c r="H35" i="14"/>
  <c r="H36" i="14"/>
  <c r="H37" i="14"/>
  <c r="H38" i="14"/>
  <c r="H39" i="14"/>
  <c r="D11" i="12" l="1"/>
  <c r="F11" i="12" s="1"/>
  <c r="C11" i="12"/>
  <c r="G11" i="12"/>
  <c r="B11" i="12"/>
  <c r="E11" i="12" l="1"/>
  <c r="H10" i="14"/>
  <c r="I10" i="14" s="1"/>
  <c r="I27" i="14"/>
  <c r="H9" i="14"/>
  <c r="I9" i="14" s="1"/>
  <c r="H8" i="14"/>
  <c r="I8" i="14" s="1"/>
  <c r="H6" i="14"/>
  <c r="I6" i="14" s="1"/>
  <c r="I4" i="14"/>
  <c r="H5" i="14"/>
  <c r="I5" i="14" s="1"/>
  <c r="I28" i="14"/>
  <c r="I29" i="14"/>
  <c r="I30" i="14"/>
  <c r="I31" i="14"/>
  <c r="I32" i="14"/>
  <c r="I33" i="14"/>
  <c r="I34" i="14"/>
  <c r="I35" i="14"/>
  <c r="I36" i="14"/>
  <c r="I37" i="14"/>
  <c r="I38" i="14"/>
  <c r="I39" i="14"/>
  <c r="H7" i="14"/>
</calcChain>
</file>

<file path=xl/sharedStrings.xml><?xml version="1.0" encoding="utf-8"?>
<sst xmlns="http://schemas.openxmlformats.org/spreadsheetml/2006/main" count="503" uniqueCount="174">
  <si>
    <t>Morbidity rate</t>
  </si>
  <si>
    <t>จำนวน</t>
  </si>
  <si>
    <t>ประชากร</t>
  </si>
  <si>
    <t>เขต 1</t>
  </si>
  <si>
    <t>เขต 2</t>
  </si>
  <si>
    <t>เขต 3</t>
  </si>
  <si>
    <t>เขต 4</t>
  </si>
  <si>
    <t>เขต 5</t>
  </si>
  <si>
    <t>เขต 6</t>
  </si>
  <si>
    <t>เขต 7</t>
  </si>
  <si>
    <t>เขต 8</t>
  </si>
  <si>
    <t>เขต 9</t>
  </si>
  <si>
    <t>เขต 10</t>
  </si>
  <si>
    <t>เขต 11</t>
  </si>
  <si>
    <t>เขต 12</t>
  </si>
  <si>
    <t>ประเทศ</t>
  </si>
  <si>
    <t>บึงกาฬ</t>
  </si>
  <si>
    <t>เลย</t>
  </si>
  <si>
    <t>นครพนม</t>
  </si>
  <si>
    <t>หนองบัวลำภู</t>
  </si>
  <si>
    <t>หนองคาย</t>
  </si>
  <si>
    <t>สกลนคร</t>
  </si>
  <si>
    <t>อุดรธานี</t>
  </si>
  <si>
    <t>Total</t>
  </si>
  <si>
    <t>Number of cases ,deaths, morbidity rate ,mortality rate,casefatality rate , Thailand  2014(2557)</t>
  </si>
  <si>
    <t>D.H.F,Total(26,27,66)</t>
  </si>
  <si>
    <t>Reporting  areas</t>
  </si>
  <si>
    <t>cases</t>
  </si>
  <si>
    <t>deaths</t>
  </si>
  <si>
    <t>CFR(%)</t>
  </si>
  <si>
    <t xml:space="preserve">   Mortality rate</t>
  </si>
  <si>
    <t xml:space="preserve">   จำนวน</t>
  </si>
  <si>
    <t xml:space="preserve"> /100000  Pop.</t>
  </si>
  <si>
    <t>/100000  pop.</t>
  </si>
  <si>
    <t>Center of Epidemiological Information, Bureau of Epidemiology, Mininstry of Public Health</t>
  </si>
  <si>
    <t>เขต 13</t>
  </si>
  <si>
    <t>Number of cases ,deaths, morbidity rate ,mortality rate,casefatality rate , Thailand  2013(2556)</t>
  </si>
  <si>
    <t>เขต 0</t>
  </si>
  <si>
    <t>เขต 14</t>
  </si>
  <si>
    <t>เขต 15</t>
  </si>
  <si>
    <t>เขต 16</t>
  </si>
  <si>
    <t>เขต 17</t>
  </si>
  <si>
    <t>เขต 18</t>
  </si>
  <si>
    <t>ปี 56 ยังไม่ได้แบ่งเขตตรวจราชการเป็น 1-13</t>
  </si>
  <si>
    <t>Number of cases ,deaths, morbidity rate ,mortality rate,casefatality rate , Thailand  2559  (2016)</t>
  </si>
  <si>
    <t>Morbidity rate (/100,000 pop)</t>
  </si>
  <si>
    <t>Median (56-60)</t>
  </si>
  <si>
    <t>Target  (-20% Median)</t>
  </si>
  <si>
    <t>TOTAL</t>
  </si>
  <si>
    <t xml:space="preserve">Mortality Rate </t>
  </si>
  <si>
    <t>CFR</t>
  </si>
  <si>
    <t>AREAS</t>
  </si>
  <si>
    <t>C</t>
  </si>
  <si>
    <t>D</t>
  </si>
  <si>
    <t>/ 100000 Pop</t>
  </si>
  <si>
    <t>/100000 pop.</t>
  </si>
  <si>
    <t>%</t>
  </si>
  <si>
    <t>North Region</t>
  </si>
  <si>
    <t>Chiang Mai</t>
  </si>
  <si>
    <t>Lamphun</t>
  </si>
  <si>
    <t>Lampang</t>
  </si>
  <si>
    <t>Phrae</t>
  </si>
  <si>
    <t>Nan</t>
  </si>
  <si>
    <t>Phayao</t>
  </si>
  <si>
    <t>Chiang Rai</t>
  </si>
  <si>
    <t>Mae Hong Son</t>
  </si>
  <si>
    <t>Uttaradit</t>
  </si>
  <si>
    <t>Tak</t>
  </si>
  <si>
    <t>Sukhothai</t>
  </si>
  <si>
    <t>Phitsanulok</t>
  </si>
  <si>
    <t>Phetchabun</t>
  </si>
  <si>
    <t>Chai Nat</t>
  </si>
  <si>
    <t>Nakhon Sawan</t>
  </si>
  <si>
    <t>Uthai Thani</t>
  </si>
  <si>
    <t>Kamphaeng Phet</t>
  </si>
  <si>
    <t>Phichit</t>
  </si>
  <si>
    <t>Central Region</t>
  </si>
  <si>
    <t>Nonthaburi</t>
  </si>
  <si>
    <t>Pathum Thani</t>
  </si>
  <si>
    <t xml:space="preserve">P.Nakhon </t>
  </si>
  <si>
    <t>Ang Thong</t>
  </si>
  <si>
    <t>Lop Buri</t>
  </si>
  <si>
    <t>Sing Buri</t>
  </si>
  <si>
    <t>Saraburi</t>
  </si>
  <si>
    <t>Nakhon Nayok</t>
  </si>
  <si>
    <t>Ratchaburi</t>
  </si>
  <si>
    <t>Kanchanaburi</t>
  </si>
  <si>
    <t>Suphan Buri</t>
  </si>
  <si>
    <t>Nakhon Pathom</t>
  </si>
  <si>
    <t>Samut Sakhon</t>
  </si>
  <si>
    <t>Samut Songkhram</t>
  </si>
  <si>
    <t>Phetchaburi</t>
  </si>
  <si>
    <t>Prachuap Khiri Khan</t>
  </si>
  <si>
    <t>Samut Prakan</t>
  </si>
  <si>
    <t>Chon Buri</t>
  </si>
  <si>
    <t>Rayong</t>
  </si>
  <si>
    <t>Chanthaburi</t>
  </si>
  <si>
    <t>Trat</t>
  </si>
  <si>
    <t>Chachoengsao</t>
  </si>
  <si>
    <t>Prachin Buri</t>
  </si>
  <si>
    <t>Sa Kaeo</t>
  </si>
  <si>
    <t xml:space="preserve">North-Eastern </t>
  </si>
  <si>
    <t>Khon Kaen</t>
  </si>
  <si>
    <t>Maha Sarakham</t>
  </si>
  <si>
    <t>Roi Et</t>
  </si>
  <si>
    <t>Kalasin</t>
  </si>
  <si>
    <t>Nakhon Ratchasima</t>
  </si>
  <si>
    <t>Buri Ram</t>
  </si>
  <si>
    <t>Surin</t>
  </si>
  <si>
    <t>Chaiyaphum</t>
  </si>
  <si>
    <t>Si Sa Ket</t>
  </si>
  <si>
    <t>Ubon Ratchathani</t>
  </si>
  <si>
    <t>Yasothon</t>
  </si>
  <si>
    <t>Amnat Charoen</t>
  </si>
  <si>
    <t>Mukdahan</t>
  </si>
  <si>
    <t>South Region</t>
  </si>
  <si>
    <t>Nakhon Si Thammarat</t>
  </si>
  <si>
    <t>Krabi</t>
  </si>
  <si>
    <t>Phangnga</t>
  </si>
  <si>
    <t>Phuket</t>
  </si>
  <si>
    <t>Surat Thani</t>
  </si>
  <si>
    <t>Ranong</t>
  </si>
  <si>
    <t>Chumphon</t>
  </si>
  <si>
    <t>Songkhla</t>
  </si>
  <si>
    <t>Satun</t>
  </si>
  <si>
    <t>Trang</t>
  </si>
  <si>
    <t>Phatthalung</t>
  </si>
  <si>
    <t>Pattani</t>
  </si>
  <si>
    <t>Yala</t>
  </si>
  <si>
    <t>Narathiwat</t>
  </si>
  <si>
    <t>ZONE:01</t>
  </si>
  <si>
    <t>ZONE:02</t>
  </si>
  <si>
    <t>ZONE:03</t>
  </si>
  <si>
    <t>ZONE:04</t>
  </si>
  <si>
    <t>Center of Epidemiological Information, Bureau of Epidemiology, Ministry of Public Health</t>
  </si>
  <si>
    <t>ZONE:05</t>
  </si>
  <si>
    <t>ZONE:06</t>
  </si>
  <si>
    <t>ZONE:07</t>
  </si>
  <si>
    <t>ZONE:08</t>
  </si>
  <si>
    <t>ZONE:09</t>
  </si>
  <si>
    <t>ZONE:10</t>
  </si>
  <si>
    <t>ZONE:11</t>
  </si>
  <si>
    <t>ZONE:12</t>
  </si>
  <si>
    <t>ตารางที่ 3 จำนวนผู้ป่วยและตายด้วยโรคไข้เลือดออก จำแนกรายเดือนตามวันเริ่มป่วย รายจังหวัด ประเทศไทย</t>
  </si>
  <si>
    <t>TABLE 3 Reported Cases and Deaths of Supected Dengue fever and Dengue Hemorrhagic fever Under Surveillance by Date of Onset,By Province,Thailand</t>
  </si>
  <si>
    <t>Bangkok</t>
  </si>
  <si>
    <t>Bungkan</t>
  </si>
  <si>
    <t>Nong Bua Lam Phu</t>
  </si>
  <si>
    <t>Udon Thani</t>
  </si>
  <si>
    <t>Loei</t>
  </si>
  <si>
    <t>Nong Khai</t>
  </si>
  <si>
    <t>Sakon Nakhon</t>
  </si>
  <si>
    <t>Nakhon Phanom</t>
  </si>
  <si>
    <t>Target (-20% Median)
(Cases)</t>
  </si>
  <si>
    <t xml:space="preserve">REPORTING </t>
  </si>
  <si>
    <t>JAN</t>
  </si>
  <si>
    <t>FEB</t>
  </si>
  <si>
    <t>MAR</t>
  </si>
  <si>
    <t>APR</t>
  </si>
  <si>
    <t>MAY</t>
  </si>
  <si>
    <t>JUNE</t>
  </si>
  <si>
    <t>JULY</t>
  </si>
  <si>
    <t>AUG</t>
  </si>
  <si>
    <t>SEPT</t>
  </si>
  <si>
    <t>OCT</t>
  </si>
  <si>
    <t>NOV</t>
  </si>
  <si>
    <t>DEC</t>
  </si>
  <si>
    <t>ตัดยอด ก.ย.61</t>
  </si>
  <si>
    <t>Median (57-61)</t>
  </si>
  <si>
    <t>Target 62
(-20% Median)</t>
  </si>
  <si>
    <t>Target 61
(-20% Median)</t>
  </si>
  <si>
    <t>Cases</t>
  </si>
  <si>
    <t>ตัดยอด 30 ก.ย.61</t>
  </si>
  <si>
    <t xml:space="preserve">เขต 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</si>
</sst>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87" formatCode="_-* #,##0_-;\-* #,##0_-;_-* &quot;-&quot;??_-;_-@_-"/>
  </numFmts>
  <fonts count="6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0"/>
      <color theme="1"/>
      <name val="Tahoma"/>
      <family val="2"/>
      <charset val="222"/>
      <scheme val="minor"/>
    </font>
    <font>
      <b/>
      <sz val="10"/>
      <color theme="1"/>
      <name val="Tahoma"/>
      <family val="2"/>
      <scheme val="minor"/>
    </font>
    <font>
      <b/>
      <sz val="11"/>
      <color theme="1"/>
      <name val="Tahoma"/>
      <family val="2"/>
      <scheme val="minor"/>
    </font>
    <font>
      <b/>
      <sz val="14"/>
      <color theme="1"/>
      <name val="Tahoma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4">
    <xf numFmtId="0" fontId="0" fillId="0" borderId="0" xfId="0"/>
    <xf numFmtId="0" fontId="2" fillId="0" borderId="0" xfId="0" applyFont="1"/>
    <xf numFmtId="0" fontId="2" fillId="2" borderId="0" xfId="0" applyFont="1" applyFill="1"/>
    <xf numFmtId="0" fontId="2" fillId="0" borderId="0" xfId="0" applyFont="1" applyAlignment="1">
      <alignment horizontal="left"/>
    </xf>
    <xf numFmtId="14" fontId="2" fillId="0" borderId="0" xfId="0" applyNumberFormat="1" applyFont="1" applyAlignment="1">
      <alignment horizontal="left"/>
    </xf>
    <xf numFmtId="187" fontId="2" fillId="0" borderId="0" xfId="1" applyNumberFormat="1" applyFont="1"/>
    <xf numFmtId="187" fontId="2" fillId="2" borderId="0" xfId="1" applyNumberFormat="1" applyFont="1" applyFill="1"/>
    <xf numFmtId="0" fontId="2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center" vertical="top"/>
    </xf>
    <xf numFmtId="2" fontId="2" fillId="0" borderId="0" xfId="0" applyNumberFormat="1" applyFont="1" applyAlignment="1">
      <alignment horizontal="right" vertical="top"/>
    </xf>
    <xf numFmtId="2" fontId="2" fillId="0" borderId="0" xfId="0" applyNumberFormat="1" applyFont="1" applyAlignment="1">
      <alignment horizontal="center" vertical="top"/>
    </xf>
    <xf numFmtId="43" fontId="2" fillId="2" borderId="0" xfId="1" applyNumberFormat="1" applyFont="1" applyFill="1"/>
    <xf numFmtId="43" fontId="2" fillId="2" borderId="0" xfId="0" applyNumberFormat="1" applyFont="1" applyFill="1"/>
    <xf numFmtId="2" fontId="2" fillId="2" borderId="0" xfId="0" applyNumberFormat="1" applyFont="1" applyFill="1"/>
    <xf numFmtId="0" fontId="0" fillId="2" borderId="0" xfId="0" applyFill="1"/>
    <xf numFmtId="14" fontId="2" fillId="0" borderId="0" xfId="0" applyNumberFormat="1" applyFont="1" applyAlignment="1">
      <alignment horizontal="right" vertical="top"/>
    </xf>
    <xf numFmtId="1" fontId="2" fillId="0" borderId="0" xfId="0" applyNumberFormat="1" applyFont="1" applyAlignment="1">
      <alignment horizontal="center" vertical="top"/>
    </xf>
    <xf numFmtId="14" fontId="2" fillId="0" borderId="0" xfId="0" applyNumberFormat="1" applyFont="1"/>
    <xf numFmtId="2" fontId="2" fillId="0" borderId="0" xfId="0" applyNumberFormat="1" applyFont="1"/>
    <xf numFmtId="2" fontId="2" fillId="0" borderId="0" xfId="0" applyNumberFormat="1" applyFont="1" applyAlignment="1">
      <alignment vertical="top"/>
    </xf>
    <xf numFmtId="2" fontId="2" fillId="2" borderId="0" xfId="0" applyNumberFormat="1" applyFont="1" applyFill="1" applyAlignment="1">
      <alignment horizontal="center" vertical="top"/>
    </xf>
    <xf numFmtId="1" fontId="2" fillId="0" borderId="0" xfId="0" applyNumberFormat="1" applyFont="1" applyAlignment="1">
      <alignment vertical="top"/>
    </xf>
    <xf numFmtId="14" fontId="5" fillId="4" borderId="1" xfId="0" applyNumberFormat="1" applyFont="1" applyFill="1" applyBorder="1" applyAlignment="1">
      <alignment horizontal="right" vertical="top"/>
    </xf>
    <xf numFmtId="0" fontId="2" fillId="4" borderId="1" xfId="0" applyFont="1" applyFill="1" applyBorder="1" applyAlignment="1">
      <alignment horizontal="right" vertical="top"/>
    </xf>
    <xf numFmtId="0" fontId="2" fillId="4" borderId="1" xfId="0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vertical="top"/>
    </xf>
    <xf numFmtId="0" fontId="3" fillId="4" borderId="1" xfId="0" applyFont="1" applyFill="1" applyBorder="1" applyAlignment="1">
      <alignment horizontal="right" vertical="top"/>
    </xf>
    <xf numFmtId="1" fontId="3" fillId="4" borderId="1" xfId="0" applyNumberFormat="1" applyFont="1" applyFill="1" applyBorder="1" applyAlignment="1">
      <alignment horizontal="center" vertical="top"/>
    </xf>
    <xf numFmtId="1" fontId="3" fillId="4" borderId="1" xfId="0" applyNumberFormat="1" applyFont="1" applyFill="1" applyBorder="1" applyAlignment="1">
      <alignment vertical="top"/>
    </xf>
    <xf numFmtId="0" fontId="2" fillId="2" borderId="0" xfId="0" applyFont="1" applyFill="1" applyAlignment="1">
      <alignment vertical="top"/>
    </xf>
    <xf numFmtId="0" fontId="2" fillId="2" borderId="1" xfId="0" applyFont="1" applyFill="1" applyBorder="1" applyAlignment="1">
      <alignment vertical="top"/>
    </xf>
    <xf numFmtId="0" fontId="2" fillId="2" borderId="1" xfId="0" applyFont="1" applyFill="1" applyBorder="1" applyAlignment="1">
      <alignment horizontal="right" vertical="top"/>
    </xf>
    <xf numFmtId="0" fontId="2" fillId="2" borderId="1" xfId="0" applyFont="1" applyFill="1" applyBorder="1" applyAlignment="1">
      <alignment horizontal="center" vertical="top" wrapText="1"/>
    </xf>
    <xf numFmtId="2" fontId="2" fillId="2" borderId="0" xfId="0" applyNumberFormat="1" applyFont="1" applyFill="1" applyAlignment="1">
      <alignment horizontal="right" vertical="top"/>
    </xf>
    <xf numFmtId="0" fontId="3" fillId="3" borderId="1" xfId="0" applyFont="1" applyFill="1" applyBorder="1" applyAlignment="1">
      <alignment vertical="top"/>
    </xf>
    <xf numFmtId="2" fontId="3" fillId="3" borderId="1" xfId="0" applyNumberFormat="1" applyFont="1" applyFill="1" applyBorder="1" applyAlignment="1">
      <alignment horizontal="right" vertical="top"/>
    </xf>
    <xf numFmtId="2" fontId="3" fillId="3" borderId="1" xfId="0" applyNumberFormat="1" applyFont="1" applyFill="1" applyBorder="1" applyAlignment="1">
      <alignment horizontal="center" vertical="top"/>
    </xf>
    <xf numFmtId="0" fontId="4" fillId="2" borderId="0" xfId="0" applyFont="1" applyFill="1" applyAlignment="1">
      <alignment vertical="top"/>
    </xf>
    <xf numFmtId="0" fontId="2" fillId="5" borderId="1" xfId="0" applyFont="1" applyFill="1" applyBorder="1" applyAlignment="1">
      <alignment vertical="top"/>
    </xf>
    <xf numFmtId="0" fontId="2" fillId="5" borderId="1" xfId="0" applyFont="1" applyFill="1" applyBorder="1" applyAlignment="1">
      <alignment horizontal="right" vertical="top"/>
    </xf>
    <xf numFmtId="0" fontId="2" fillId="5" borderId="1" xfId="0" applyFont="1" applyFill="1" applyBorder="1" applyAlignment="1">
      <alignment horizontal="center" vertical="top" wrapText="1"/>
    </xf>
    <xf numFmtId="2" fontId="2" fillId="5" borderId="1" xfId="0" applyNumberFormat="1" applyFont="1" applyFill="1" applyBorder="1" applyAlignment="1">
      <alignment horizontal="right" vertical="top"/>
    </xf>
    <xf numFmtId="2" fontId="2" fillId="5" borderId="1" xfId="0" applyNumberFormat="1" applyFont="1" applyFill="1" applyBorder="1"/>
    <xf numFmtId="2" fontId="2" fillId="5" borderId="1" xfId="0" applyNumberFormat="1" applyFont="1" applyFill="1" applyBorder="1" applyAlignment="1">
      <alignment horizontal="center" vertical="top"/>
    </xf>
    <xf numFmtId="2" fontId="2" fillId="5" borderId="1" xfId="0" applyNumberFormat="1" applyFont="1" applyFill="1" applyBorder="1" applyAlignment="1">
      <alignment vertical="top"/>
    </xf>
    <xf numFmtId="0" fontId="4" fillId="5" borderId="0" xfId="0" applyFont="1" applyFill="1" applyAlignment="1">
      <alignment vertical="top"/>
    </xf>
    <xf numFmtId="0" fontId="4" fillId="5" borderId="0" xfId="0" applyFont="1" applyFill="1" applyAlignment="1">
      <alignment horizontal="right" vertical="top"/>
    </xf>
    <xf numFmtId="0" fontId="4" fillId="5" borderId="0" xfId="0" applyFont="1" applyFill="1" applyAlignment="1">
      <alignment horizontal="center" vertical="top"/>
    </xf>
    <xf numFmtId="2" fontId="2" fillId="0" borderId="0" xfId="0" applyNumberFormat="1" applyFont="1" applyFill="1" applyAlignment="1">
      <alignment horizontal="center" vertical="top"/>
    </xf>
    <xf numFmtId="2" fontId="2" fillId="0" borderId="0" xfId="0" applyNumberFormat="1" applyFont="1" applyFill="1" applyAlignment="1">
      <alignment vertical="top"/>
    </xf>
    <xf numFmtId="0" fontId="2" fillId="0" borderId="0" xfId="0" applyFont="1" applyAlignment="1">
      <alignment vertical="top" wrapText="1"/>
    </xf>
    <xf numFmtId="0" fontId="4" fillId="2" borderId="0" xfId="0" applyFont="1" applyFill="1" applyAlignment="1">
      <alignment horizontal="center" vertical="top"/>
    </xf>
    <xf numFmtId="0" fontId="4" fillId="5" borderId="0" xfId="0" applyFont="1" applyFill="1" applyAlignment="1">
      <alignment horizontal="center" vertical="top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FF99CC"/>
      <color rgb="FFFF33CC"/>
      <color rgb="FF00F42E"/>
      <color rgb="FFCC3399"/>
      <color rgb="FF176CE9"/>
      <color rgb="FF3193CF"/>
      <color rgb="FF3333FF"/>
      <color rgb="FF3366FF"/>
      <color rgb="FFCCFFCC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333375</xdr:colOff>
      <xdr:row>7</xdr:row>
      <xdr:rowOff>66948</xdr:rowOff>
    </xdr:from>
    <xdr:ext cx="4572000" cy="587661"/>
    <xdr:sp macro="" textlink="">
      <xdr:nvSpPr>
        <xdr:cNvPr id="2" name="สี่เหลี่ยมผืนผ้า 1">
          <a:extLst>
            <a:ext uri="{FF2B5EF4-FFF2-40B4-BE49-F238E27FC236}">
              <a16:creationId xmlns:a16="http://schemas.microsoft.com/office/drawing/2014/main" xmlns="" id="{C45EA5D4-5D1E-4BC2-985F-048FA60B79BC}"/>
            </a:ext>
          </a:extLst>
        </xdr:cNvPr>
        <xdr:cNvSpPr/>
      </xdr:nvSpPr>
      <xdr:spPr>
        <a:xfrm>
          <a:off x="5676900" y="1400448"/>
          <a:ext cx="4572000" cy="58766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th-TH" sz="3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ตัดยอด 30 ก.ย.61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workbookViewId="0">
      <pane ySplit="3" topLeftCell="A13" activePane="bottomLeft" state="frozen"/>
      <selection pane="bottomLeft" activeCell="K23" sqref="K23"/>
    </sheetView>
  </sheetViews>
  <sheetFormatPr defaultRowHeight="14.25" x14ac:dyDescent="0.2"/>
  <cols>
    <col min="2" max="2" width="10.125" bestFit="1" customWidth="1"/>
  </cols>
  <sheetData>
    <row r="1" spans="1:8" x14ac:dyDescent="0.2">
      <c r="A1" s="1" t="s">
        <v>36</v>
      </c>
      <c r="B1" s="1" t="s">
        <v>25</v>
      </c>
      <c r="C1" s="1"/>
      <c r="D1" s="1"/>
      <c r="E1" s="1"/>
      <c r="F1" s="1"/>
      <c r="G1" s="1"/>
      <c r="H1" t="s">
        <v>43</v>
      </c>
    </row>
    <row r="2" spans="1:8" x14ac:dyDescent="0.2">
      <c r="A2" s="1" t="s">
        <v>26</v>
      </c>
      <c r="B2" s="1" t="s">
        <v>27</v>
      </c>
      <c r="C2" s="1" t="s">
        <v>0</v>
      </c>
      <c r="D2" s="1" t="s">
        <v>28</v>
      </c>
      <c r="E2" s="1" t="s">
        <v>29</v>
      </c>
      <c r="F2" s="1" t="s">
        <v>30</v>
      </c>
      <c r="G2" s="1" t="s">
        <v>31</v>
      </c>
    </row>
    <row r="3" spans="1:8" x14ac:dyDescent="0.2">
      <c r="A3" s="1"/>
      <c r="B3" s="1"/>
      <c r="C3" s="1" t="s">
        <v>32</v>
      </c>
      <c r="D3" s="1"/>
      <c r="E3" s="1"/>
      <c r="F3" s="1" t="s">
        <v>33</v>
      </c>
      <c r="G3" s="1" t="s">
        <v>2</v>
      </c>
    </row>
    <row r="4" spans="1:8" x14ac:dyDescent="0.2">
      <c r="A4" s="1" t="s">
        <v>16</v>
      </c>
      <c r="B4" s="5">
        <v>1245</v>
      </c>
      <c r="C4" s="1">
        <v>305.42</v>
      </c>
      <c r="D4" s="1">
        <v>2</v>
      </c>
      <c r="E4" s="1">
        <v>0.16</v>
      </c>
      <c r="F4" s="1">
        <v>0.49</v>
      </c>
      <c r="G4" s="1">
        <v>407634</v>
      </c>
      <c r="H4" s="1" t="s">
        <v>12</v>
      </c>
    </row>
    <row r="5" spans="1:8" x14ac:dyDescent="0.2">
      <c r="A5" s="1" t="s">
        <v>17</v>
      </c>
      <c r="B5" s="5">
        <v>2754</v>
      </c>
      <c r="C5" s="1">
        <v>440.7</v>
      </c>
      <c r="D5" s="1">
        <v>7</v>
      </c>
      <c r="E5" s="1">
        <v>0.25</v>
      </c>
      <c r="F5" s="1">
        <v>1.1200000000000001</v>
      </c>
      <c r="G5" s="1">
        <v>624920</v>
      </c>
      <c r="H5" s="1" t="s">
        <v>12</v>
      </c>
    </row>
    <row r="6" spans="1:8" x14ac:dyDescent="0.2">
      <c r="A6" s="1" t="s">
        <v>18</v>
      </c>
      <c r="B6" s="5">
        <v>2345</v>
      </c>
      <c r="C6" s="1">
        <v>332.73</v>
      </c>
      <c r="D6" s="1">
        <v>2</v>
      </c>
      <c r="E6" s="1">
        <v>0.09</v>
      </c>
      <c r="F6" s="1">
        <v>0.28000000000000003</v>
      </c>
      <c r="G6" s="1">
        <v>704768</v>
      </c>
      <c r="H6" s="1" t="s">
        <v>13</v>
      </c>
    </row>
    <row r="7" spans="1:8" x14ac:dyDescent="0.2">
      <c r="A7" s="1" t="s">
        <v>19</v>
      </c>
      <c r="B7" s="5">
        <v>1151</v>
      </c>
      <c r="C7" s="1">
        <v>229.03</v>
      </c>
      <c r="D7" s="1">
        <v>0</v>
      </c>
      <c r="E7" s="1">
        <v>0</v>
      </c>
      <c r="F7" s="1">
        <v>0</v>
      </c>
      <c r="G7" s="1">
        <v>502551</v>
      </c>
      <c r="H7" s="1" t="s">
        <v>12</v>
      </c>
    </row>
    <row r="8" spans="1:8" x14ac:dyDescent="0.2">
      <c r="A8" s="1" t="s">
        <v>20</v>
      </c>
      <c r="B8" s="5">
        <v>1079</v>
      </c>
      <c r="C8" s="1">
        <v>211.62</v>
      </c>
      <c r="D8" s="1">
        <v>0</v>
      </c>
      <c r="E8" s="1">
        <v>0</v>
      </c>
      <c r="F8" s="1">
        <v>0</v>
      </c>
      <c r="G8" s="1">
        <v>509870</v>
      </c>
      <c r="H8" s="1" t="s">
        <v>12</v>
      </c>
    </row>
    <row r="9" spans="1:8" x14ac:dyDescent="0.2">
      <c r="A9" s="1" t="s">
        <v>21</v>
      </c>
      <c r="B9" s="5">
        <v>788</v>
      </c>
      <c r="C9" s="1">
        <v>70.150000000000006</v>
      </c>
      <c r="D9" s="1">
        <v>2</v>
      </c>
      <c r="E9" s="1">
        <v>0.25</v>
      </c>
      <c r="F9" s="1">
        <v>0.18</v>
      </c>
      <c r="G9" s="1">
        <v>1123351</v>
      </c>
      <c r="H9" s="1" t="s">
        <v>13</v>
      </c>
    </row>
    <row r="10" spans="1:8" x14ac:dyDescent="0.2">
      <c r="A10" s="1" t="s">
        <v>22</v>
      </c>
      <c r="B10" s="5">
        <v>1280</v>
      </c>
      <c r="C10" s="1">
        <v>82.68</v>
      </c>
      <c r="D10" s="1">
        <v>1</v>
      </c>
      <c r="E10" s="1">
        <v>0.08</v>
      </c>
      <c r="F10" s="1">
        <v>0.06</v>
      </c>
      <c r="G10" s="1">
        <v>1548107</v>
      </c>
      <c r="H10" s="1" t="s">
        <v>12</v>
      </c>
    </row>
    <row r="11" spans="1:8" x14ac:dyDescent="0.2">
      <c r="A11" s="2"/>
      <c r="B11" s="6">
        <f>SUM(B4:B10)</f>
        <v>10642</v>
      </c>
      <c r="C11" s="12">
        <f>B11*100000/G11</f>
        <v>196.30336525061514</v>
      </c>
      <c r="D11" s="2">
        <f>SUM(D4:D10)</f>
        <v>14</v>
      </c>
      <c r="E11" s="13">
        <f>D11*100/B11</f>
        <v>0.13155421913174214</v>
      </c>
      <c r="F11" s="14">
        <f>D11*100000/G10</f>
        <v>0.90433025624197816</v>
      </c>
      <c r="G11" s="2">
        <f>SUM(G4:G10)</f>
        <v>5421201</v>
      </c>
      <c r="H11" s="15"/>
    </row>
    <row r="12" spans="1:8" x14ac:dyDescent="0.2">
      <c r="A12" s="1" t="s">
        <v>37</v>
      </c>
      <c r="B12" s="5">
        <v>14777</v>
      </c>
      <c r="C12" s="1">
        <v>260.39</v>
      </c>
      <c r="D12" s="1">
        <v>2</v>
      </c>
      <c r="E12" s="1">
        <v>0.01</v>
      </c>
      <c r="F12" s="1">
        <v>0.04</v>
      </c>
      <c r="G12" s="1">
        <v>5674843</v>
      </c>
    </row>
    <row r="13" spans="1:8" x14ac:dyDescent="0.2">
      <c r="A13" s="1" t="s">
        <v>3</v>
      </c>
      <c r="B13" s="5">
        <v>4080</v>
      </c>
      <c r="C13" s="1">
        <v>115.2</v>
      </c>
      <c r="D13" s="1">
        <v>8</v>
      </c>
      <c r="E13" s="1">
        <v>0.2</v>
      </c>
      <c r="F13" s="1">
        <v>0.23</v>
      </c>
      <c r="G13" s="1">
        <v>3541632</v>
      </c>
    </row>
    <row r="14" spans="1:8" x14ac:dyDescent="0.2">
      <c r="A14" s="1" t="s">
        <v>4</v>
      </c>
      <c r="B14" s="5">
        <v>1550</v>
      </c>
      <c r="C14" s="1">
        <v>97.67</v>
      </c>
      <c r="D14" s="1">
        <v>0</v>
      </c>
      <c r="E14" s="1">
        <v>0</v>
      </c>
      <c r="F14" s="1">
        <v>0</v>
      </c>
      <c r="G14" s="1">
        <v>1587031</v>
      </c>
    </row>
    <row r="15" spans="1:8" x14ac:dyDescent="0.2">
      <c r="A15" s="1" t="s">
        <v>5</v>
      </c>
      <c r="B15" s="5">
        <v>4369</v>
      </c>
      <c r="C15" s="1">
        <v>138.62</v>
      </c>
      <c r="D15" s="1">
        <v>3</v>
      </c>
      <c r="E15" s="1">
        <v>7.0000000000000007E-2</v>
      </c>
      <c r="F15" s="1">
        <v>0.1</v>
      </c>
      <c r="G15" s="1">
        <v>3151672</v>
      </c>
    </row>
    <row r="16" spans="1:8" x14ac:dyDescent="0.2">
      <c r="A16" s="1" t="s">
        <v>6</v>
      </c>
      <c r="B16" s="5">
        <v>3718</v>
      </c>
      <c r="C16" s="1">
        <v>109.59</v>
      </c>
      <c r="D16" s="1">
        <v>3</v>
      </c>
      <c r="E16" s="1">
        <v>0.08</v>
      </c>
      <c r="F16" s="1">
        <v>0.09</v>
      </c>
      <c r="G16" s="1">
        <v>3392715</v>
      </c>
    </row>
    <row r="17" spans="1:7" x14ac:dyDescent="0.2">
      <c r="A17" s="1" t="s">
        <v>7</v>
      </c>
      <c r="B17" s="5">
        <v>2434</v>
      </c>
      <c r="C17" s="1">
        <v>145.59</v>
      </c>
      <c r="D17" s="1">
        <v>1</v>
      </c>
      <c r="E17" s="1">
        <v>0.04</v>
      </c>
      <c r="F17" s="1">
        <v>0.06</v>
      </c>
      <c r="G17" s="1">
        <v>1671831</v>
      </c>
    </row>
    <row r="18" spans="1:7" x14ac:dyDescent="0.2">
      <c r="A18" s="1" t="s">
        <v>8</v>
      </c>
      <c r="B18" s="5">
        <v>8687</v>
      </c>
      <c r="C18" s="1">
        <v>245.3</v>
      </c>
      <c r="D18" s="1">
        <v>16</v>
      </c>
      <c r="E18" s="1">
        <v>0.18</v>
      </c>
      <c r="F18" s="1">
        <v>0.45</v>
      </c>
      <c r="G18" s="1">
        <v>3541380</v>
      </c>
    </row>
    <row r="19" spans="1:7" x14ac:dyDescent="0.2">
      <c r="A19" s="1" t="s">
        <v>9</v>
      </c>
      <c r="B19" s="5">
        <v>6873</v>
      </c>
      <c r="C19" s="1">
        <v>370.04</v>
      </c>
      <c r="D19" s="1">
        <v>6</v>
      </c>
      <c r="E19" s="1">
        <v>0.09</v>
      </c>
      <c r="F19" s="1">
        <v>0.32</v>
      </c>
      <c r="G19" s="1">
        <v>1857374</v>
      </c>
    </row>
    <row r="20" spans="1:7" x14ac:dyDescent="0.2">
      <c r="A20" s="1" t="s">
        <v>10</v>
      </c>
      <c r="B20" s="5">
        <v>9227</v>
      </c>
      <c r="C20" s="2">
        <v>258.24</v>
      </c>
      <c r="D20" s="1">
        <v>16</v>
      </c>
      <c r="E20" s="1">
        <v>0.17</v>
      </c>
      <c r="F20" s="1">
        <v>0.45</v>
      </c>
      <c r="G20" s="1">
        <v>3573101</v>
      </c>
    </row>
    <row r="21" spans="1:7" x14ac:dyDescent="0.2">
      <c r="A21" s="1" t="s">
        <v>11</v>
      </c>
      <c r="B21" s="5">
        <v>6218</v>
      </c>
      <c r="C21" s="1">
        <v>229</v>
      </c>
      <c r="D21" s="1">
        <v>5</v>
      </c>
      <c r="E21" s="1">
        <v>0.08</v>
      </c>
      <c r="F21" s="1">
        <v>0.18</v>
      </c>
      <c r="G21" s="1">
        <v>2715260</v>
      </c>
    </row>
    <row r="22" spans="1:7" x14ac:dyDescent="0.2">
      <c r="A22" s="2" t="s">
        <v>12</v>
      </c>
      <c r="B22" s="6">
        <v>7509</v>
      </c>
      <c r="C22" s="2">
        <v>208.98</v>
      </c>
      <c r="D22" s="2">
        <v>10</v>
      </c>
      <c r="E22" s="2">
        <v>0.13</v>
      </c>
      <c r="F22" s="2">
        <v>0.28000000000000003</v>
      </c>
      <c r="G22" s="2">
        <v>3593082</v>
      </c>
    </row>
    <row r="23" spans="1:7" x14ac:dyDescent="0.2">
      <c r="A23" s="2" t="s">
        <v>13</v>
      </c>
      <c r="B23" s="6">
        <v>4132</v>
      </c>
      <c r="C23" s="2">
        <v>190.53</v>
      </c>
      <c r="D23" s="2">
        <v>5</v>
      </c>
      <c r="E23" s="2">
        <v>0.12</v>
      </c>
      <c r="F23" s="2">
        <v>0.23</v>
      </c>
      <c r="G23" s="2">
        <v>2168700</v>
      </c>
    </row>
    <row r="24" spans="1:7" x14ac:dyDescent="0.2">
      <c r="A24" s="1" t="s">
        <v>14</v>
      </c>
      <c r="B24" s="5">
        <v>11426</v>
      </c>
      <c r="C24" s="1">
        <v>228.86</v>
      </c>
      <c r="D24" s="1">
        <v>6</v>
      </c>
      <c r="E24" s="1">
        <v>0.05</v>
      </c>
      <c r="F24" s="1">
        <v>0.12</v>
      </c>
      <c r="G24" s="1">
        <v>4992515</v>
      </c>
    </row>
    <row r="25" spans="1:7" x14ac:dyDescent="0.2">
      <c r="A25" s="1" t="s">
        <v>35</v>
      </c>
      <c r="B25" s="5">
        <v>9187</v>
      </c>
      <c r="C25" s="1">
        <v>219.82</v>
      </c>
      <c r="D25" s="1">
        <v>6</v>
      </c>
      <c r="E25" s="1">
        <v>7.0000000000000007E-2</v>
      </c>
      <c r="F25" s="1">
        <v>0.14000000000000001</v>
      </c>
      <c r="G25" s="1">
        <v>4179354</v>
      </c>
    </row>
    <row r="26" spans="1:7" x14ac:dyDescent="0.2">
      <c r="A26" s="1" t="s">
        <v>38</v>
      </c>
      <c r="B26" s="5">
        <v>15009</v>
      </c>
      <c r="C26" s="1">
        <v>225.62</v>
      </c>
      <c r="D26" s="1">
        <v>14</v>
      </c>
      <c r="E26" s="1">
        <v>0.09</v>
      </c>
      <c r="F26" s="1">
        <v>0.21</v>
      </c>
      <c r="G26" s="1">
        <v>6652232</v>
      </c>
    </row>
    <row r="27" spans="1:7" x14ac:dyDescent="0.2">
      <c r="A27" s="1" t="s">
        <v>39</v>
      </c>
      <c r="B27" s="5">
        <v>17992</v>
      </c>
      <c r="C27" s="1">
        <v>589.58000000000004</v>
      </c>
      <c r="D27" s="1">
        <v>12</v>
      </c>
      <c r="E27" s="1">
        <v>7.0000000000000007E-2</v>
      </c>
      <c r="F27" s="1">
        <v>0.39</v>
      </c>
      <c r="G27" s="1">
        <v>3051678</v>
      </c>
    </row>
    <row r="28" spans="1:7" x14ac:dyDescent="0.2">
      <c r="A28" s="1" t="s">
        <v>40</v>
      </c>
      <c r="B28" s="5">
        <v>16125</v>
      </c>
      <c r="C28" s="1">
        <v>615.34</v>
      </c>
      <c r="D28" s="1">
        <v>11</v>
      </c>
      <c r="E28" s="1">
        <v>7.0000000000000007E-2</v>
      </c>
      <c r="F28" s="1">
        <v>0.42</v>
      </c>
      <c r="G28" s="1">
        <v>2620490</v>
      </c>
    </row>
    <row r="29" spans="1:7" x14ac:dyDescent="0.2">
      <c r="A29" s="1" t="s">
        <v>41</v>
      </c>
      <c r="B29" s="5">
        <v>6872</v>
      </c>
      <c r="C29" s="1">
        <v>200.02</v>
      </c>
      <c r="D29" s="1">
        <v>8</v>
      </c>
      <c r="E29" s="1">
        <v>0.12</v>
      </c>
      <c r="F29" s="1">
        <v>0.23</v>
      </c>
      <c r="G29" s="1">
        <v>3435726</v>
      </c>
    </row>
    <row r="30" spans="1:7" x14ac:dyDescent="0.2">
      <c r="A30" s="1" t="s">
        <v>42</v>
      </c>
      <c r="B30" s="1">
        <v>4259</v>
      </c>
      <c r="C30" s="1">
        <v>159.19</v>
      </c>
      <c r="D30" s="1">
        <v>4</v>
      </c>
      <c r="E30" s="1">
        <v>0.09</v>
      </c>
      <c r="F30" s="1">
        <v>0.15</v>
      </c>
      <c r="G30" s="1">
        <v>2675417</v>
      </c>
    </row>
    <row r="31" spans="1:7" x14ac:dyDescent="0.2">
      <c r="A31" s="1" t="s">
        <v>15</v>
      </c>
      <c r="B31" s="5">
        <v>154444</v>
      </c>
      <c r="C31" s="1">
        <v>241.03</v>
      </c>
      <c r="D31" s="1">
        <v>136</v>
      </c>
      <c r="E31" s="1">
        <v>0.09</v>
      </c>
      <c r="F31" s="1">
        <v>0.21</v>
      </c>
      <c r="G31" s="1">
        <v>64076033</v>
      </c>
    </row>
    <row r="32" spans="1:7" x14ac:dyDescent="0.2">
      <c r="A32" s="1" t="s">
        <v>34</v>
      </c>
      <c r="B32" s="1"/>
      <c r="C32" s="1"/>
      <c r="D32" s="1"/>
      <c r="E32" s="1"/>
      <c r="F32" s="1"/>
      <c r="G32" s="1"/>
    </row>
    <row r="33" spans="1:7" x14ac:dyDescent="0.2">
      <c r="A33" s="1">
        <v>240060</v>
      </c>
      <c r="B33" s="1"/>
      <c r="C33" s="1"/>
      <c r="D33" s="1"/>
      <c r="E33" s="1"/>
      <c r="F33" s="1"/>
      <c r="G33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workbookViewId="0">
      <pane ySplit="3" topLeftCell="A7" activePane="bottomLeft" state="frozen"/>
      <selection activeCell="H27" sqref="H27"/>
      <selection pane="bottomLeft" activeCell="D19" sqref="D19"/>
    </sheetView>
  </sheetViews>
  <sheetFormatPr defaultRowHeight="14.25" x14ac:dyDescent="0.2"/>
  <cols>
    <col min="1" max="1" width="13.125" customWidth="1"/>
    <col min="2" max="2" width="9.25" bestFit="1" customWidth="1"/>
  </cols>
  <sheetData>
    <row r="1" spans="1:7" x14ac:dyDescent="0.2">
      <c r="A1" s="1" t="s">
        <v>24</v>
      </c>
      <c r="B1" s="1" t="s">
        <v>25</v>
      </c>
      <c r="C1" s="1"/>
      <c r="D1" s="1"/>
      <c r="E1" s="1"/>
      <c r="F1" s="1"/>
      <c r="G1" s="1"/>
    </row>
    <row r="2" spans="1:7" x14ac:dyDescent="0.2">
      <c r="A2" s="1" t="s">
        <v>26</v>
      </c>
      <c r="B2" s="1" t="s">
        <v>27</v>
      </c>
      <c r="C2" s="1" t="s">
        <v>0</v>
      </c>
      <c r="D2" s="1" t="s">
        <v>28</v>
      </c>
      <c r="E2" s="1" t="s">
        <v>29</v>
      </c>
      <c r="F2" s="1" t="s">
        <v>30</v>
      </c>
      <c r="G2" s="1" t="s">
        <v>31</v>
      </c>
    </row>
    <row r="3" spans="1:7" x14ac:dyDescent="0.2">
      <c r="A3" s="1"/>
      <c r="B3" s="1"/>
      <c r="C3" s="1" t="s">
        <v>32</v>
      </c>
      <c r="D3" s="1"/>
      <c r="E3" s="1"/>
      <c r="F3" s="1" t="s">
        <v>33</v>
      </c>
      <c r="G3" s="1" t="s">
        <v>2</v>
      </c>
    </row>
    <row r="4" spans="1:7" x14ac:dyDescent="0.2">
      <c r="A4" s="1" t="s">
        <v>16</v>
      </c>
      <c r="B4" s="5">
        <v>165</v>
      </c>
      <c r="C4" s="1">
        <v>39.53</v>
      </c>
      <c r="D4" s="1">
        <v>0</v>
      </c>
      <c r="E4" s="1">
        <v>0</v>
      </c>
      <c r="F4" s="1">
        <v>0</v>
      </c>
      <c r="G4" s="1">
        <v>417401</v>
      </c>
    </row>
    <row r="5" spans="1:7" x14ac:dyDescent="0.2">
      <c r="A5" s="1" t="s">
        <v>17</v>
      </c>
      <c r="B5" s="5">
        <v>103</v>
      </c>
      <c r="C5" s="1">
        <v>16.260000000000002</v>
      </c>
      <c r="D5" s="1">
        <v>0</v>
      </c>
      <c r="E5" s="1">
        <v>0</v>
      </c>
      <c r="F5" s="1">
        <v>0</v>
      </c>
      <c r="G5" s="1">
        <v>633359</v>
      </c>
    </row>
    <row r="6" spans="1:7" x14ac:dyDescent="0.2">
      <c r="A6" s="1" t="s">
        <v>18</v>
      </c>
      <c r="B6" s="5">
        <v>152</v>
      </c>
      <c r="C6" s="1">
        <v>21.35</v>
      </c>
      <c r="D6" s="1">
        <v>0</v>
      </c>
      <c r="E6" s="1">
        <v>0</v>
      </c>
      <c r="F6" s="1">
        <v>0</v>
      </c>
      <c r="G6" s="1">
        <v>712101</v>
      </c>
    </row>
    <row r="7" spans="1:7" x14ac:dyDescent="0.2">
      <c r="A7" s="1" t="s">
        <v>19</v>
      </c>
      <c r="B7" s="5">
        <v>82</v>
      </c>
      <c r="C7" s="1">
        <v>16.14</v>
      </c>
      <c r="D7" s="1">
        <v>0</v>
      </c>
      <c r="E7" s="1">
        <v>0</v>
      </c>
      <c r="F7" s="1">
        <v>0</v>
      </c>
      <c r="G7" s="1">
        <v>508001</v>
      </c>
    </row>
    <row r="8" spans="1:7" x14ac:dyDescent="0.2">
      <c r="A8" s="1" t="s">
        <v>20</v>
      </c>
      <c r="B8" s="5">
        <v>264</v>
      </c>
      <c r="C8" s="1">
        <v>51.15</v>
      </c>
      <c r="D8" s="1">
        <v>0</v>
      </c>
      <c r="E8" s="1">
        <v>0</v>
      </c>
      <c r="F8" s="1">
        <v>0</v>
      </c>
      <c r="G8" s="1">
        <v>516101</v>
      </c>
    </row>
    <row r="9" spans="1:7" x14ac:dyDescent="0.2">
      <c r="A9" s="1" t="s">
        <v>21</v>
      </c>
      <c r="B9" s="5">
        <v>76</v>
      </c>
      <c r="C9" s="1">
        <v>6.69</v>
      </c>
      <c r="D9" s="1">
        <v>0</v>
      </c>
      <c r="E9" s="1">
        <v>0</v>
      </c>
      <c r="F9" s="1">
        <v>0</v>
      </c>
      <c r="G9" s="1">
        <v>1136466</v>
      </c>
    </row>
    <row r="10" spans="1:7" x14ac:dyDescent="0.2">
      <c r="A10" s="1" t="s">
        <v>22</v>
      </c>
      <c r="B10" s="5">
        <v>63</v>
      </c>
      <c r="C10" s="1">
        <v>4.0199999999999996</v>
      </c>
      <c r="D10" s="1">
        <v>0</v>
      </c>
      <c r="E10" s="1">
        <v>0</v>
      </c>
      <c r="F10" s="1">
        <v>0</v>
      </c>
      <c r="G10" s="1">
        <v>1567132</v>
      </c>
    </row>
    <row r="11" spans="1:7" x14ac:dyDescent="0.2">
      <c r="A11" s="1"/>
      <c r="B11" s="5"/>
      <c r="C11" s="1"/>
      <c r="D11" s="1"/>
      <c r="E11" s="1"/>
      <c r="F11" s="1"/>
      <c r="G11" s="1"/>
    </row>
    <row r="12" spans="1:7" x14ac:dyDescent="0.2">
      <c r="A12" s="1" t="s">
        <v>3</v>
      </c>
      <c r="B12" s="5">
        <v>2772</v>
      </c>
      <c r="C12" s="1">
        <v>48.6</v>
      </c>
      <c r="D12" s="1">
        <v>3</v>
      </c>
      <c r="E12" s="1">
        <v>0.11</v>
      </c>
      <c r="F12" s="1">
        <v>0.05</v>
      </c>
      <c r="G12" s="1">
        <v>5704200</v>
      </c>
    </row>
    <row r="13" spans="1:7" x14ac:dyDescent="0.2">
      <c r="A13" s="1" t="s">
        <v>4</v>
      </c>
      <c r="B13" s="5">
        <v>1276</v>
      </c>
      <c r="C13" s="1">
        <v>36.96</v>
      </c>
      <c r="D13" s="1">
        <v>1</v>
      </c>
      <c r="E13" s="1">
        <v>0.08</v>
      </c>
      <c r="F13" s="1">
        <v>0.03</v>
      </c>
      <c r="G13" s="1">
        <v>3452021</v>
      </c>
    </row>
    <row r="14" spans="1:7" x14ac:dyDescent="0.2">
      <c r="A14" s="1" t="s">
        <v>5</v>
      </c>
      <c r="B14" s="5">
        <v>2071</v>
      </c>
      <c r="C14" s="1">
        <v>68.739999999999995</v>
      </c>
      <c r="D14" s="1">
        <v>1</v>
      </c>
      <c r="E14" s="1">
        <v>0.05</v>
      </c>
      <c r="F14" s="1">
        <v>0.03</v>
      </c>
      <c r="G14" s="1">
        <v>3012608</v>
      </c>
    </row>
    <row r="15" spans="1:7" x14ac:dyDescent="0.2">
      <c r="A15" s="1" t="s">
        <v>6</v>
      </c>
      <c r="B15" s="5">
        <v>2608</v>
      </c>
      <c r="C15" s="1">
        <v>50.43</v>
      </c>
      <c r="D15" s="1">
        <v>4</v>
      </c>
      <c r="E15" s="1">
        <v>0.15</v>
      </c>
      <c r="F15" s="1">
        <v>0.08</v>
      </c>
      <c r="G15" s="1">
        <v>5171756</v>
      </c>
    </row>
    <row r="16" spans="1:7" x14ac:dyDescent="0.2">
      <c r="A16" s="1" t="s">
        <v>7</v>
      </c>
      <c r="B16" s="5">
        <v>4068</v>
      </c>
      <c r="C16" s="1">
        <v>79.03</v>
      </c>
      <c r="D16" s="1">
        <v>8</v>
      </c>
      <c r="E16" s="1">
        <v>0.2</v>
      </c>
      <c r="F16" s="1">
        <v>0.16</v>
      </c>
      <c r="G16" s="1">
        <v>5147569</v>
      </c>
    </row>
    <row r="17" spans="1:7" x14ac:dyDescent="0.2">
      <c r="A17" s="1" t="s">
        <v>8</v>
      </c>
      <c r="B17" s="5">
        <v>4700</v>
      </c>
      <c r="C17" s="1">
        <v>81.069999999999993</v>
      </c>
      <c r="D17" s="1">
        <v>11</v>
      </c>
      <c r="E17" s="1">
        <v>0.23</v>
      </c>
      <c r="F17" s="1">
        <v>0.19</v>
      </c>
      <c r="G17" s="1">
        <v>5797595</v>
      </c>
    </row>
    <row r="18" spans="1:7" x14ac:dyDescent="0.2">
      <c r="A18" s="1" t="s">
        <v>9</v>
      </c>
      <c r="B18" s="5">
        <v>1523</v>
      </c>
      <c r="C18" s="1">
        <v>30.24</v>
      </c>
      <c r="D18" s="1">
        <v>0</v>
      </c>
      <c r="E18" s="1">
        <v>0</v>
      </c>
      <c r="F18" s="1">
        <v>0</v>
      </c>
      <c r="G18" s="1">
        <v>5037074</v>
      </c>
    </row>
    <row r="19" spans="1:7" x14ac:dyDescent="0.2">
      <c r="A19" s="1" t="s">
        <v>10</v>
      </c>
      <c r="B19" s="5">
        <v>905</v>
      </c>
      <c r="C19" s="1">
        <v>16.48</v>
      </c>
      <c r="D19" s="1">
        <v>0</v>
      </c>
      <c r="E19" s="1">
        <v>0</v>
      </c>
      <c r="F19" s="1">
        <v>0</v>
      </c>
      <c r="G19" s="1">
        <v>5490561</v>
      </c>
    </row>
    <row r="20" spans="1:7" x14ac:dyDescent="0.2">
      <c r="A20" s="1" t="s">
        <v>11</v>
      </c>
      <c r="B20" s="5">
        <v>2617</v>
      </c>
      <c r="C20" s="1">
        <v>38.96</v>
      </c>
      <c r="D20" s="1">
        <v>3</v>
      </c>
      <c r="E20" s="1">
        <v>0.11</v>
      </c>
      <c r="F20" s="1">
        <v>0.04</v>
      </c>
      <c r="G20" s="1">
        <v>6717984</v>
      </c>
    </row>
    <row r="21" spans="1:7" x14ac:dyDescent="0.2">
      <c r="A21" s="1" t="s">
        <v>12</v>
      </c>
      <c r="B21" s="5">
        <v>1447</v>
      </c>
      <c r="C21" s="1">
        <v>31.7</v>
      </c>
      <c r="D21" s="1">
        <v>1</v>
      </c>
      <c r="E21" s="1">
        <v>7.0000000000000007E-2</v>
      </c>
      <c r="F21" s="1">
        <v>0.02</v>
      </c>
      <c r="G21" s="1">
        <v>4564711</v>
      </c>
    </row>
    <row r="22" spans="1:7" x14ac:dyDescent="0.2">
      <c r="A22" s="1" t="s">
        <v>13</v>
      </c>
      <c r="B22" s="5">
        <v>6391</v>
      </c>
      <c r="C22" s="1">
        <v>147.11000000000001</v>
      </c>
      <c r="D22" s="1">
        <v>13</v>
      </c>
      <c r="E22" s="1">
        <v>0.2</v>
      </c>
      <c r="F22" s="1">
        <v>0.3</v>
      </c>
      <c r="G22" s="1">
        <v>4344513</v>
      </c>
    </row>
    <row r="23" spans="1:7" x14ac:dyDescent="0.2">
      <c r="A23" s="1" t="s">
        <v>14</v>
      </c>
      <c r="B23" s="5">
        <v>5986</v>
      </c>
      <c r="C23" s="1">
        <v>124.05</v>
      </c>
      <c r="D23" s="1">
        <v>4</v>
      </c>
      <c r="E23" s="1">
        <v>7.0000000000000007E-2</v>
      </c>
      <c r="F23" s="1">
        <v>0.08</v>
      </c>
      <c r="G23" s="1">
        <v>4825453</v>
      </c>
    </row>
    <row r="24" spans="1:7" x14ac:dyDescent="0.2">
      <c r="A24" s="1" t="s">
        <v>35</v>
      </c>
      <c r="B24" s="5">
        <v>4718</v>
      </c>
      <c r="C24" s="1">
        <v>82.93</v>
      </c>
      <c r="D24" s="1">
        <v>0</v>
      </c>
      <c r="E24" s="1">
        <v>0</v>
      </c>
      <c r="F24" s="1">
        <v>0</v>
      </c>
      <c r="G24" s="1">
        <v>5689268</v>
      </c>
    </row>
    <row r="25" spans="1:7" x14ac:dyDescent="0.2">
      <c r="A25" s="1" t="s">
        <v>23</v>
      </c>
      <c r="B25" s="5">
        <v>41082</v>
      </c>
      <c r="C25" s="1">
        <v>63.25</v>
      </c>
      <c r="D25" s="1">
        <v>49</v>
      </c>
      <c r="E25" s="1">
        <v>0.12</v>
      </c>
      <c r="F25" s="1">
        <v>0.08</v>
      </c>
      <c r="G25" s="1">
        <v>64955313</v>
      </c>
    </row>
    <row r="26" spans="1:7" x14ac:dyDescent="0.2">
      <c r="A26" s="1"/>
      <c r="B26" s="1"/>
      <c r="C26" s="1"/>
      <c r="D26" s="1"/>
      <c r="E26" s="1"/>
      <c r="F26" s="1"/>
      <c r="G26" s="1"/>
    </row>
    <row r="27" spans="1:7" x14ac:dyDescent="0.2">
      <c r="A27" s="1" t="s">
        <v>34</v>
      </c>
      <c r="B27" s="1"/>
      <c r="C27" s="1"/>
      <c r="D27" s="1"/>
      <c r="E27" s="1"/>
      <c r="F27" s="1"/>
      <c r="G27" s="1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workbookViewId="0">
      <pane ySplit="3" topLeftCell="A13" activePane="bottomLeft" state="frozen"/>
      <selection activeCell="H27" sqref="H27"/>
      <selection pane="bottomLeft" activeCell="A4" sqref="A4:B10"/>
    </sheetView>
  </sheetViews>
  <sheetFormatPr defaultRowHeight="14.25" x14ac:dyDescent="0.2"/>
  <cols>
    <col min="1" max="1" width="13.125" customWidth="1"/>
    <col min="2" max="2" width="10.125" bestFit="1" customWidth="1"/>
  </cols>
  <sheetData>
    <row r="1" spans="1:7" x14ac:dyDescent="0.2">
      <c r="A1" s="1" t="s">
        <v>24</v>
      </c>
      <c r="B1" s="1" t="s">
        <v>25</v>
      </c>
      <c r="C1" s="1"/>
      <c r="D1" s="1"/>
      <c r="E1" s="1"/>
      <c r="F1" s="1"/>
      <c r="G1" s="1"/>
    </row>
    <row r="2" spans="1:7" x14ac:dyDescent="0.2">
      <c r="A2" s="1" t="s">
        <v>26</v>
      </c>
      <c r="B2" s="1" t="s">
        <v>27</v>
      </c>
      <c r="C2" s="1" t="s">
        <v>0</v>
      </c>
      <c r="D2" s="1" t="s">
        <v>28</v>
      </c>
      <c r="E2" s="1" t="s">
        <v>29</v>
      </c>
      <c r="F2" s="1" t="s">
        <v>30</v>
      </c>
      <c r="G2" s="1" t="s">
        <v>31</v>
      </c>
    </row>
    <row r="3" spans="1:7" x14ac:dyDescent="0.2">
      <c r="A3" s="1"/>
      <c r="B3" s="1"/>
      <c r="C3" s="1" t="s">
        <v>32</v>
      </c>
      <c r="D3" s="1"/>
      <c r="E3" s="1"/>
      <c r="F3" s="1" t="s">
        <v>33</v>
      </c>
      <c r="G3" s="1" t="s">
        <v>2</v>
      </c>
    </row>
    <row r="4" spans="1:7" x14ac:dyDescent="0.2">
      <c r="A4" s="1" t="s">
        <v>16</v>
      </c>
      <c r="B4" s="5">
        <v>356</v>
      </c>
      <c r="C4" s="1">
        <v>85.05</v>
      </c>
      <c r="D4" s="1">
        <v>0</v>
      </c>
      <c r="E4" s="1">
        <v>0</v>
      </c>
      <c r="F4" s="1">
        <v>0</v>
      </c>
      <c r="G4" s="1">
        <v>418566</v>
      </c>
    </row>
    <row r="5" spans="1:7" x14ac:dyDescent="0.2">
      <c r="A5" s="1" t="s">
        <v>17</v>
      </c>
      <c r="B5" s="5">
        <v>957</v>
      </c>
      <c r="C5" s="1">
        <v>150.82</v>
      </c>
      <c r="D5" s="1">
        <v>1</v>
      </c>
      <c r="E5" s="1">
        <v>0.1</v>
      </c>
      <c r="F5" s="1">
        <v>0.16</v>
      </c>
      <c r="G5" s="1">
        <v>634513</v>
      </c>
    </row>
    <row r="6" spans="1:7" x14ac:dyDescent="0.2">
      <c r="A6" s="1" t="s">
        <v>18</v>
      </c>
      <c r="B6" s="5">
        <v>866</v>
      </c>
      <c r="C6" s="1">
        <v>121.4</v>
      </c>
      <c r="D6" s="1">
        <v>0</v>
      </c>
      <c r="E6" s="1">
        <v>0</v>
      </c>
      <c r="F6" s="1">
        <v>0</v>
      </c>
      <c r="G6" s="1">
        <v>713341</v>
      </c>
    </row>
    <row r="7" spans="1:7" x14ac:dyDescent="0.2">
      <c r="A7" s="1" t="s">
        <v>19</v>
      </c>
      <c r="B7" s="5">
        <v>215</v>
      </c>
      <c r="C7" s="1">
        <v>42.25</v>
      </c>
      <c r="D7" s="1">
        <v>0</v>
      </c>
      <c r="E7" s="1">
        <v>0</v>
      </c>
      <c r="F7" s="1">
        <v>0</v>
      </c>
      <c r="G7" s="1">
        <v>508864</v>
      </c>
    </row>
    <row r="8" spans="1:7" x14ac:dyDescent="0.2">
      <c r="A8" s="1" t="s">
        <v>20</v>
      </c>
      <c r="B8" s="5">
        <v>578</v>
      </c>
      <c r="C8" s="1">
        <v>111.74</v>
      </c>
      <c r="D8" s="1">
        <v>0</v>
      </c>
      <c r="E8" s="1">
        <v>0</v>
      </c>
      <c r="F8" s="1">
        <v>0</v>
      </c>
      <c r="G8" s="1">
        <v>517260</v>
      </c>
    </row>
    <row r="9" spans="1:7" x14ac:dyDescent="0.2">
      <c r="A9" s="1" t="s">
        <v>21</v>
      </c>
      <c r="B9" s="5">
        <v>832</v>
      </c>
      <c r="C9" s="1">
        <v>73.069999999999993</v>
      </c>
      <c r="D9" s="1">
        <v>0</v>
      </c>
      <c r="E9" s="1">
        <v>0</v>
      </c>
      <c r="F9" s="1">
        <v>0</v>
      </c>
      <c r="G9" s="1">
        <v>1138609</v>
      </c>
    </row>
    <row r="10" spans="1:7" x14ac:dyDescent="0.2">
      <c r="A10" s="1" t="s">
        <v>22</v>
      </c>
      <c r="B10" s="5">
        <v>378</v>
      </c>
      <c r="C10" s="1">
        <v>24.07</v>
      </c>
      <c r="D10" s="1">
        <v>0</v>
      </c>
      <c r="E10" s="1">
        <v>0</v>
      </c>
      <c r="F10" s="1">
        <v>0</v>
      </c>
      <c r="G10" s="1">
        <v>1570300</v>
      </c>
    </row>
    <row r="11" spans="1:7" x14ac:dyDescent="0.2">
      <c r="A11" s="1"/>
      <c r="B11" s="5"/>
      <c r="C11" s="1"/>
      <c r="D11" s="1"/>
      <c r="E11" s="1"/>
      <c r="F11" s="1"/>
      <c r="G11" s="1"/>
    </row>
    <row r="12" spans="1:7" x14ac:dyDescent="0.2">
      <c r="A12" s="1" t="s">
        <v>3</v>
      </c>
      <c r="B12" s="5">
        <v>12028</v>
      </c>
      <c r="C12" s="1">
        <v>210.67</v>
      </c>
      <c r="D12" s="1">
        <v>9</v>
      </c>
      <c r="E12" s="1">
        <v>7.0000000000000007E-2</v>
      </c>
      <c r="F12" s="1">
        <v>0.16</v>
      </c>
      <c r="G12" s="1">
        <v>5709443</v>
      </c>
    </row>
    <row r="13" spans="1:7" x14ac:dyDescent="0.2">
      <c r="A13" s="1" t="s">
        <v>4</v>
      </c>
      <c r="B13" s="5">
        <v>5099</v>
      </c>
      <c r="C13" s="1">
        <v>147.49</v>
      </c>
      <c r="D13" s="1">
        <v>5</v>
      </c>
      <c r="E13" s="1">
        <v>0.1</v>
      </c>
      <c r="F13" s="1">
        <v>0.14000000000000001</v>
      </c>
      <c r="G13" s="1">
        <v>3457208</v>
      </c>
    </row>
    <row r="14" spans="1:7" x14ac:dyDescent="0.2">
      <c r="A14" s="1" t="s">
        <v>5</v>
      </c>
      <c r="B14" s="5">
        <v>7420</v>
      </c>
      <c r="C14" s="1">
        <v>246.32</v>
      </c>
      <c r="D14" s="1">
        <v>5</v>
      </c>
      <c r="E14" s="1">
        <v>7.0000000000000007E-2</v>
      </c>
      <c r="F14" s="1">
        <v>0.17</v>
      </c>
      <c r="G14" s="1">
        <v>3012283</v>
      </c>
    </row>
    <row r="15" spans="1:7" x14ac:dyDescent="0.2">
      <c r="A15" s="1" t="s">
        <v>6</v>
      </c>
      <c r="B15" s="5">
        <v>10470</v>
      </c>
      <c r="C15" s="1">
        <v>201.48</v>
      </c>
      <c r="D15" s="1">
        <v>14</v>
      </c>
      <c r="E15" s="1">
        <v>0.13</v>
      </c>
      <c r="F15" s="1">
        <v>0.27</v>
      </c>
      <c r="G15" s="1">
        <v>5196419</v>
      </c>
    </row>
    <row r="16" spans="1:7" x14ac:dyDescent="0.2">
      <c r="A16" s="1" t="s">
        <v>7</v>
      </c>
      <c r="B16" s="5">
        <v>16429</v>
      </c>
      <c r="C16" s="1">
        <v>317.97000000000003</v>
      </c>
      <c r="D16" s="1">
        <v>24</v>
      </c>
      <c r="E16" s="1">
        <v>0.15</v>
      </c>
      <c r="F16" s="1">
        <v>0.46</v>
      </c>
      <c r="G16" s="1">
        <v>5166914</v>
      </c>
    </row>
    <row r="17" spans="1:7" x14ac:dyDescent="0.2">
      <c r="A17" s="1" t="s">
        <v>8</v>
      </c>
      <c r="B17" s="5">
        <v>19183</v>
      </c>
      <c r="C17" s="1">
        <v>328.68</v>
      </c>
      <c r="D17" s="1">
        <v>35</v>
      </c>
      <c r="E17" s="1">
        <v>0.18</v>
      </c>
      <c r="F17" s="1">
        <v>0.6</v>
      </c>
      <c r="G17" s="1">
        <v>5836407</v>
      </c>
    </row>
    <row r="18" spans="1:7" x14ac:dyDescent="0.2">
      <c r="A18" s="1" t="s">
        <v>9</v>
      </c>
      <c r="B18" s="5">
        <v>6818</v>
      </c>
      <c r="C18" s="1">
        <v>135.16999999999999</v>
      </c>
      <c r="D18" s="1">
        <v>7</v>
      </c>
      <c r="E18" s="1">
        <v>0.1</v>
      </c>
      <c r="F18" s="1">
        <v>0.14000000000000001</v>
      </c>
      <c r="G18" s="1">
        <v>5043862</v>
      </c>
    </row>
    <row r="19" spans="1:7" x14ac:dyDescent="0.2">
      <c r="A19" s="1" t="s">
        <v>10</v>
      </c>
      <c r="B19" s="5">
        <v>4182</v>
      </c>
      <c r="C19" s="1">
        <v>76.02</v>
      </c>
      <c r="D19" s="1">
        <v>1</v>
      </c>
      <c r="E19" s="1">
        <v>0.02</v>
      </c>
      <c r="F19" s="1">
        <v>0.02</v>
      </c>
      <c r="G19" s="1">
        <v>5501453</v>
      </c>
    </row>
    <row r="20" spans="1:7" x14ac:dyDescent="0.2">
      <c r="A20" s="1" t="s">
        <v>11</v>
      </c>
      <c r="B20" s="5">
        <v>14954</v>
      </c>
      <c r="C20" s="1">
        <v>222.25</v>
      </c>
      <c r="D20" s="1">
        <v>18</v>
      </c>
      <c r="E20" s="1">
        <v>0.12</v>
      </c>
      <c r="F20" s="1">
        <v>0.27</v>
      </c>
      <c r="G20" s="1">
        <v>6728450</v>
      </c>
    </row>
    <row r="21" spans="1:7" x14ac:dyDescent="0.2">
      <c r="A21" s="1" t="s">
        <v>12</v>
      </c>
      <c r="B21" s="5">
        <v>10354</v>
      </c>
      <c r="C21" s="1">
        <v>226.49</v>
      </c>
      <c r="D21" s="1">
        <v>13</v>
      </c>
      <c r="E21" s="1">
        <v>0.13</v>
      </c>
      <c r="F21" s="1">
        <v>0.28000000000000003</v>
      </c>
      <c r="G21" s="1">
        <v>4571489</v>
      </c>
    </row>
    <row r="22" spans="1:7" x14ac:dyDescent="0.2">
      <c r="A22" s="1" t="s">
        <v>13</v>
      </c>
      <c r="B22" s="5">
        <v>6722</v>
      </c>
      <c r="C22" s="1">
        <v>154.09</v>
      </c>
      <c r="D22" s="1">
        <v>9</v>
      </c>
      <c r="E22" s="1">
        <v>0.13</v>
      </c>
      <c r="F22" s="1">
        <v>0.21</v>
      </c>
      <c r="G22" s="1">
        <v>4362467</v>
      </c>
    </row>
    <row r="23" spans="1:7" x14ac:dyDescent="0.2">
      <c r="A23" s="1" t="s">
        <v>14</v>
      </c>
      <c r="B23" s="5">
        <v>5022</v>
      </c>
      <c r="C23" s="1">
        <v>103.63</v>
      </c>
      <c r="D23" s="1">
        <v>5</v>
      </c>
      <c r="E23" s="1">
        <v>0.1</v>
      </c>
      <c r="F23" s="1">
        <v>0.1</v>
      </c>
      <c r="G23" s="1">
        <v>4846037</v>
      </c>
    </row>
    <row r="24" spans="1:7" x14ac:dyDescent="0.2">
      <c r="A24" s="1" t="s">
        <v>35</v>
      </c>
      <c r="B24" s="5">
        <v>26271</v>
      </c>
      <c r="C24" s="1">
        <v>461.52</v>
      </c>
      <c r="D24" s="1">
        <v>3</v>
      </c>
      <c r="E24" s="1">
        <v>0.01</v>
      </c>
      <c r="F24" s="1">
        <v>0.05</v>
      </c>
      <c r="G24" s="1">
        <v>5692284</v>
      </c>
    </row>
    <row r="25" spans="1:7" x14ac:dyDescent="0.2">
      <c r="A25" s="1" t="s">
        <v>23</v>
      </c>
      <c r="B25" s="5">
        <v>144952</v>
      </c>
      <c r="C25" s="1">
        <v>222.58</v>
      </c>
      <c r="D25" s="1">
        <v>148</v>
      </c>
      <c r="E25" s="1">
        <v>0.1</v>
      </c>
      <c r="F25" s="1">
        <v>0.23</v>
      </c>
      <c r="G25" s="1">
        <v>65124716</v>
      </c>
    </row>
    <row r="26" spans="1:7" x14ac:dyDescent="0.2">
      <c r="A26" s="1"/>
      <c r="B26" s="1"/>
      <c r="C26" s="1"/>
      <c r="D26" s="1"/>
      <c r="E26" s="1"/>
      <c r="F26" s="1"/>
      <c r="G26" s="1"/>
    </row>
    <row r="27" spans="1:7" x14ac:dyDescent="0.2">
      <c r="A27" s="3" t="s">
        <v>34</v>
      </c>
      <c r="B27" s="1"/>
      <c r="C27" s="1"/>
      <c r="D27" s="1"/>
      <c r="E27" s="1"/>
      <c r="F27" s="1"/>
      <c r="G27" s="1"/>
    </row>
    <row r="28" spans="1:7" x14ac:dyDescent="0.2">
      <c r="A28" s="4">
        <v>240732</v>
      </c>
      <c r="B28" s="1"/>
      <c r="C28" s="1"/>
      <c r="D28" s="1"/>
      <c r="E28" s="1"/>
      <c r="F28" s="1"/>
      <c r="G28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topLeftCell="A10" workbookViewId="0">
      <selection activeCell="C31" sqref="C31"/>
    </sheetView>
  </sheetViews>
  <sheetFormatPr defaultRowHeight="12.75" x14ac:dyDescent="0.2"/>
  <cols>
    <col min="1" max="1" width="9" style="1"/>
    <col min="2" max="2" width="9.25" style="1" bestFit="1" customWidth="1"/>
    <col min="3" max="16384" width="9" style="1"/>
  </cols>
  <sheetData>
    <row r="1" spans="1:7" x14ac:dyDescent="0.2">
      <c r="A1" s="1" t="s">
        <v>44</v>
      </c>
      <c r="B1" s="1" t="s">
        <v>25</v>
      </c>
    </row>
    <row r="2" spans="1:7" x14ac:dyDescent="0.2">
      <c r="A2" s="1" t="s">
        <v>26</v>
      </c>
      <c r="B2" s="1" t="s">
        <v>27</v>
      </c>
      <c r="C2" s="1" t="s">
        <v>0</v>
      </c>
      <c r="D2" s="1" t="s">
        <v>28</v>
      </c>
      <c r="E2" s="1" t="s">
        <v>29</v>
      </c>
      <c r="F2" s="1" t="s">
        <v>30</v>
      </c>
      <c r="G2" s="1" t="s">
        <v>31</v>
      </c>
    </row>
    <row r="3" spans="1:7" x14ac:dyDescent="0.2">
      <c r="A3" s="1" t="s">
        <v>32</v>
      </c>
      <c r="B3" s="1" t="s">
        <v>33</v>
      </c>
      <c r="C3" s="1" t="s">
        <v>2</v>
      </c>
    </row>
    <row r="4" spans="1:7" x14ac:dyDescent="0.2">
      <c r="A4" s="1" t="s">
        <v>16</v>
      </c>
      <c r="B4" s="5">
        <v>633</v>
      </c>
      <c r="C4" s="1">
        <v>150.86000000000001</v>
      </c>
      <c r="D4" s="1">
        <v>0</v>
      </c>
      <c r="E4" s="1">
        <v>0</v>
      </c>
      <c r="F4" s="1">
        <v>0</v>
      </c>
      <c r="G4" s="1">
        <v>419607</v>
      </c>
    </row>
    <row r="5" spans="1:7" x14ac:dyDescent="0.2">
      <c r="A5" s="1" t="s">
        <v>17</v>
      </c>
      <c r="B5" s="5">
        <v>688</v>
      </c>
      <c r="C5" s="1">
        <v>108.06</v>
      </c>
      <c r="D5" s="1">
        <v>1</v>
      </c>
      <c r="E5" s="1">
        <v>0.15</v>
      </c>
      <c r="F5" s="1">
        <v>0.16</v>
      </c>
      <c r="G5" s="1">
        <v>636666</v>
      </c>
    </row>
    <row r="6" spans="1:7" x14ac:dyDescent="0.2">
      <c r="A6" s="1" t="s">
        <v>18</v>
      </c>
      <c r="B6" s="5">
        <v>407</v>
      </c>
      <c r="C6" s="1">
        <v>56.97</v>
      </c>
      <c r="D6" s="1">
        <v>0</v>
      </c>
      <c r="E6" s="1">
        <v>0</v>
      </c>
      <c r="F6" s="1">
        <v>0</v>
      </c>
      <c r="G6" s="1">
        <v>714369</v>
      </c>
    </row>
    <row r="7" spans="1:7" x14ac:dyDescent="0.2">
      <c r="A7" s="1" t="s">
        <v>19</v>
      </c>
      <c r="B7" s="5">
        <v>221</v>
      </c>
      <c r="C7" s="1">
        <v>43.38</v>
      </c>
      <c r="D7" s="1">
        <v>0</v>
      </c>
      <c r="E7" s="1">
        <v>0</v>
      </c>
      <c r="F7" s="1">
        <v>0</v>
      </c>
      <c r="G7" s="1">
        <v>509469</v>
      </c>
    </row>
    <row r="8" spans="1:7" x14ac:dyDescent="0.2">
      <c r="A8" s="1" t="s">
        <v>20</v>
      </c>
      <c r="B8" s="5">
        <v>177</v>
      </c>
      <c r="C8" s="1">
        <v>34.14</v>
      </c>
      <c r="D8" s="1">
        <v>0</v>
      </c>
      <c r="E8" s="1">
        <v>0</v>
      </c>
      <c r="F8" s="1">
        <v>0</v>
      </c>
      <c r="G8" s="1">
        <v>518420</v>
      </c>
    </row>
    <row r="9" spans="1:7" x14ac:dyDescent="0.2">
      <c r="A9" s="1" t="s">
        <v>21</v>
      </c>
      <c r="B9" s="5">
        <v>363</v>
      </c>
      <c r="C9" s="1">
        <v>31.82</v>
      </c>
      <c r="D9" s="1">
        <v>0</v>
      </c>
      <c r="E9" s="1">
        <v>0</v>
      </c>
      <c r="F9" s="1">
        <v>0</v>
      </c>
      <c r="G9" s="1">
        <v>1140673</v>
      </c>
    </row>
    <row r="10" spans="1:7" x14ac:dyDescent="0.2">
      <c r="A10" s="1" t="s">
        <v>22</v>
      </c>
      <c r="B10" s="5">
        <v>176</v>
      </c>
      <c r="C10" s="1">
        <v>11.19</v>
      </c>
      <c r="D10" s="1">
        <v>0</v>
      </c>
      <c r="E10" s="1">
        <v>0</v>
      </c>
      <c r="F10" s="1">
        <v>0</v>
      </c>
      <c r="G10" s="1">
        <v>1572726</v>
      </c>
    </row>
    <row r="11" spans="1:7" x14ac:dyDescent="0.2">
      <c r="B11" s="5"/>
    </row>
    <row r="12" spans="1:7" x14ac:dyDescent="0.2">
      <c r="A12" s="1" t="s">
        <v>3</v>
      </c>
      <c r="B12" s="5">
        <v>8900</v>
      </c>
      <c r="C12" s="1">
        <v>153.94</v>
      </c>
      <c r="D12" s="1">
        <v>9</v>
      </c>
      <c r="E12" s="1">
        <v>0.1</v>
      </c>
      <c r="F12" s="1">
        <v>0.16</v>
      </c>
      <c r="G12" s="1">
        <v>5781324</v>
      </c>
    </row>
    <row r="13" spans="1:7" x14ac:dyDescent="0.2">
      <c r="A13" s="1" t="s">
        <v>4</v>
      </c>
      <c r="B13" s="5">
        <v>2718</v>
      </c>
      <c r="C13" s="1">
        <v>77.69</v>
      </c>
      <c r="D13" s="1">
        <v>4</v>
      </c>
      <c r="E13" s="1">
        <v>0.15</v>
      </c>
      <c r="F13" s="1">
        <v>0.11</v>
      </c>
      <c r="G13" s="1">
        <v>3498728</v>
      </c>
    </row>
    <row r="14" spans="1:7" x14ac:dyDescent="0.2">
      <c r="A14" s="1" t="s">
        <v>5</v>
      </c>
      <c r="B14" s="5">
        <v>1432</v>
      </c>
      <c r="C14" s="1">
        <v>47.55</v>
      </c>
      <c r="D14" s="1">
        <v>1</v>
      </c>
      <c r="E14" s="1">
        <v>7.0000000000000007E-2</v>
      </c>
      <c r="F14" s="1">
        <v>0.03</v>
      </c>
      <c r="G14" s="1">
        <v>3011449</v>
      </c>
    </row>
    <row r="15" spans="1:7" x14ac:dyDescent="0.2">
      <c r="A15" s="1" t="s">
        <v>6</v>
      </c>
      <c r="B15" s="5">
        <v>2449</v>
      </c>
      <c r="C15" s="1">
        <v>46.91</v>
      </c>
      <c r="D15" s="1">
        <v>1</v>
      </c>
      <c r="E15" s="1">
        <v>0.04</v>
      </c>
      <c r="F15" s="1">
        <v>0.02</v>
      </c>
      <c r="G15" s="1">
        <v>5221125</v>
      </c>
    </row>
    <row r="16" spans="1:7" x14ac:dyDescent="0.2">
      <c r="A16" s="1" t="s">
        <v>7</v>
      </c>
      <c r="B16" s="5">
        <v>3000</v>
      </c>
      <c r="C16" s="1">
        <v>57.59</v>
      </c>
      <c r="D16" s="1">
        <v>6</v>
      </c>
      <c r="E16" s="1">
        <v>0.2</v>
      </c>
      <c r="F16" s="1">
        <v>0.12</v>
      </c>
      <c r="G16" s="1">
        <v>5209561</v>
      </c>
    </row>
    <row r="17" spans="1:7" x14ac:dyDescent="0.2">
      <c r="A17" s="1" t="s">
        <v>8</v>
      </c>
      <c r="B17" s="5">
        <v>4547</v>
      </c>
      <c r="C17" s="1">
        <v>77.33</v>
      </c>
      <c r="D17" s="1">
        <v>4</v>
      </c>
      <c r="E17" s="1">
        <v>0.09</v>
      </c>
      <c r="F17" s="1">
        <v>7.0000000000000007E-2</v>
      </c>
      <c r="G17" s="1">
        <v>5880124</v>
      </c>
    </row>
    <row r="18" spans="1:7" x14ac:dyDescent="0.2">
      <c r="A18" s="1" t="s">
        <v>9</v>
      </c>
      <c r="B18" s="5">
        <v>3382</v>
      </c>
      <c r="C18" s="1">
        <v>66.97</v>
      </c>
      <c r="D18" s="1">
        <v>1</v>
      </c>
      <c r="E18" s="1">
        <v>0.03</v>
      </c>
      <c r="F18" s="1">
        <v>0.02</v>
      </c>
      <c r="G18" s="1">
        <v>5049920</v>
      </c>
    </row>
    <row r="19" spans="1:7" x14ac:dyDescent="0.2">
      <c r="A19" s="1" t="s">
        <v>10</v>
      </c>
      <c r="B19" s="5">
        <v>2665</v>
      </c>
      <c r="C19" s="1">
        <v>48.35</v>
      </c>
      <c r="D19" s="1">
        <v>1</v>
      </c>
      <c r="E19" s="1">
        <v>0.04</v>
      </c>
      <c r="F19" s="1">
        <v>0.02</v>
      </c>
      <c r="G19" s="1">
        <v>5511930</v>
      </c>
    </row>
    <row r="20" spans="1:7" x14ac:dyDescent="0.2">
      <c r="A20" s="1" t="s">
        <v>11</v>
      </c>
      <c r="B20" s="5">
        <v>5222</v>
      </c>
      <c r="C20" s="1">
        <v>77.510000000000005</v>
      </c>
      <c r="D20" s="1">
        <v>8</v>
      </c>
      <c r="E20" s="1">
        <v>0.15</v>
      </c>
      <c r="F20" s="1">
        <v>0.12</v>
      </c>
      <c r="G20" s="1">
        <v>6737604</v>
      </c>
    </row>
    <row r="21" spans="1:7" x14ac:dyDescent="0.2">
      <c r="A21" s="1" t="s">
        <v>12</v>
      </c>
      <c r="B21" s="5">
        <v>4519</v>
      </c>
      <c r="C21" s="1">
        <v>98.64</v>
      </c>
      <c r="D21" s="1">
        <v>3</v>
      </c>
      <c r="E21" s="1">
        <v>7.0000000000000007E-2</v>
      </c>
      <c r="F21" s="1">
        <v>7.0000000000000007E-2</v>
      </c>
      <c r="G21" s="1">
        <v>4581192</v>
      </c>
    </row>
    <row r="22" spans="1:7" x14ac:dyDescent="0.2">
      <c r="A22" s="1" t="s">
        <v>13</v>
      </c>
      <c r="B22" s="5">
        <v>4613</v>
      </c>
      <c r="C22" s="1">
        <v>105.22</v>
      </c>
      <c r="D22" s="1">
        <v>2</v>
      </c>
      <c r="E22" s="1">
        <v>0.04</v>
      </c>
      <c r="F22" s="1">
        <v>0.05</v>
      </c>
      <c r="G22" s="1">
        <v>4383957</v>
      </c>
    </row>
    <row r="23" spans="1:7" x14ac:dyDescent="0.2">
      <c r="A23" s="1" t="s">
        <v>14</v>
      </c>
      <c r="B23" s="5">
        <v>13018</v>
      </c>
      <c r="C23" s="1">
        <v>267.55</v>
      </c>
      <c r="D23" s="1">
        <v>24</v>
      </c>
      <c r="E23" s="1">
        <v>0.18</v>
      </c>
      <c r="F23" s="1">
        <v>0.49</v>
      </c>
      <c r="G23" s="1">
        <v>4865646</v>
      </c>
    </row>
    <row r="24" spans="1:7" x14ac:dyDescent="0.2">
      <c r="A24" s="1" t="s">
        <v>35</v>
      </c>
      <c r="B24" s="5">
        <v>7466</v>
      </c>
      <c r="C24" s="1">
        <v>131.11000000000001</v>
      </c>
      <c r="D24" s="1">
        <v>0</v>
      </c>
      <c r="E24" s="1">
        <v>0</v>
      </c>
      <c r="F24" s="1">
        <v>0</v>
      </c>
      <c r="G24" s="1">
        <v>5694347</v>
      </c>
    </row>
    <row r="25" spans="1:7" x14ac:dyDescent="0.2">
      <c r="A25" s="1" t="s">
        <v>23</v>
      </c>
      <c r="B25" s="5">
        <v>63931</v>
      </c>
      <c r="C25" s="1">
        <v>97.71</v>
      </c>
      <c r="D25" s="1">
        <v>64</v>
      </c>
      <c r="E25" s="1">
        <v>0.1</v>
      </c>
      <c r="F25" s="1">
        <v>0.1</v>
      </c>
      <c r="G25" s="1">
        <v>65426907</v>
      </c>
    </row>
    <row r="27" spans="1:7" x14ac:dyDescent="0.2">
      <c r="A27" s="1" t="s">
        <v>34</v>
      </c>
    </row>
    <row r="28" spans="1:7" x14ac:dyDescent="0.2">
      <c r="A28" s="1">
        <v>241095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opLeftCell="A10" workbookViewId="0">
      <selection activeCell="H13" sqref="H13"/>
    </sheetView>
  </sheetViews>
  <sheetFormatPr defaultRowHeight="14.25" x14ac:dyDescent="0.2"/>
  <cols>
    <col min="1" max="1" width="13.125" customWidth="1"/>
    <col min="2" max="2" width="9.25" bestFit="1" customWidth="1"/>
  </cols>
  <sheetData>
    <row r="1" spans="1:7" x14ac:dyDescent="0.2">
      <c r="A1" s="1" t="s">
        <v>24</v>
      </c>
      <c r="B1" s="1" t="s">
        <v>25</v>
      </c>
      <c r="C1" s="1"/>
      <c r="D1" s="1"/>
      <c r="E1" s="1"/>
      <c r="F1" s="1"/>
      <c r="G1" s="1"/>
    </row>
    <row r="2" spans="1:7" x14ac:dyDescent="0.2">
      <c r="A2" s="1" t="s">
        <v>26</v>
      </c>
      <c r="B2" s="1" t="s">
        <v>27</v>
      </c>
      <c r="C2" s="1" t="s">
        <v>0</v>
      </c>
      <c r="D2" s="1" t="s">
        <v>28</v>
      </c>
      <c r="E2" s="1" t="s">
        <v>29</v>
      </c>
      <c r="F2" s="1" t="s">
        <v>30</v>
      </c>
      <c r="G2" s="1" t="s">
        <v>31</v>
      </c>
    </row>
    <row r="3" spans="1:7" x14ac:dyDescent="0.2">
      <c r="A3" s="1"/>
      <c r="B3" s="1"/>
      <c r="C3" s="1" t="s">
        <v>32</v>
      </c>
      <c r="D3" s="1"/>
      <c r="E3" s="1"/>
      <c r="F3" s="1" t="s">
        <v>33</v>
      </c>
      <c r="G3" s="1" t="s">
        <v>2</v>
      </c>
    </row>
    <row r="4" spans="1:7" x14ac:dyDescent="0.2">
      <c r="A4" s="1" t="s">
        <v>16</v>
      </c>
      <c r="B4" s="5">
        <v>210</v>
      </c>
      <c r="C4" s="1">
        <v>49.87</v>
      </c>
      <c r="D4" s="1">
        <v>0</v>
      </c>
      <c r="E4" s="1">
        <v>0</v>
      </c>
      <c r="F4" s="1">
        <v>0</v>
      </c>
      <c r="G4" s="1">
        <v>421136</v>
      </c>
    </row>
    <row r="5" spans="1:7" x14ac:dyDescent="0.2">
      <c r="A5" s="1" t="s">
        <v>17</v>
      </c>
      <c r="B5" s="5">
        <v>364</v>
      </c>
      <c r="C5" s="1">
        <v>56.94</v>
      </c>
      <c r="D5" s="1">
        <v>0</v>
      </c>
      <c r="E5" s="1">
        <v>0</v>
      </c>
      <c r="F5" s="1">
        <v>0</v>
      </c>
      <c r="G5" s="1">
        <v>639310</v>
      </c>
    </row>
    <row r="6" spans="1:7" x14ac:dyDescent="0.2">
      <c r="A6" s="1" t="s">
        <v>18</v>
      </c>
      <c r="B6" s="5">
        <v>143</v>
      </c>
      <c r="C6" s="1">
        <v>19.97</v>
      </c>
      <c r="D6" s="1">
        <v>0</v>
      </c>
      <c r="E6" s="1">
        <v>0</v>
      </c>
      <c r="F6" s="1">
        <v>0</v>
      </c>
      <c r="G6" s="1">
        <v>716136</v>
      </c>
    </row>
    <row r="7" spans="1:7" x14ac:dyDescent="0.2">
      <c r="A7" s="1" t="s">
        <v>19</v>
      </c>
      <c r="B7" s="5">
        <v>135</v>
      </c>
      <c r="C7" s="1">
        <v>26.45</v>
      </c>
      <c r="D7" s="1">
        <v>0</v>
      </c>
      <c r="E7" s="1">
        <v>0</v>
      </c>
      <c r="F7" s="1">
        <v>0</v>
      </c>
      <c r="G7" s="1">
        <v>510404</v>
      </c>
    </row>
    <row r="8" spans="1:7" x14ac:dyDescent="0.2">
      <c r="A8" s="1" t="s">
        <v>20</v>
      </c>
      <c r="B8" s="5">
        <v>165</v>
      </c>
      <c r="C8" s="1">
        <v>31.73</v>
      </c>
      <c r="D8" s="1">
        <v>0</v>
      </c>
      <c r="E8" s="1">
        <v>0</v>
      </c>
      <c r="F8" s="1">
        <v>0</v>
      </c>
      <c r="G8" s="1">
        <v>519971</v>
      </c>
    </row>
    <row r="9" spans="1:7" x14ac:dyDescent="0.2">
      <c r="A9" s="1" t="s">
        <v>21</v>
      </c>
      <c r="B9" s="5">
        <v>290</v>
      </c>
      <c r="C9" s="1">
        <v>25.34</v>
      </c>
      <c r="D9" s="1">
        <v>0</v>
      </c>
      <c r="E9" s="1">
        <v>0</v>
      </c>
      <c r="F9" s="1">
        <v>0</v>
      </c>
      <c r="G9" s="1">
        <v>1144343</v>
      </c>
    </row>
    <row r="10" spans="1:7" x14ac:dyDescent="0.2">
      <c r="A10" s="1" t="s">
        <v>22</v>
      </c>
      <c r="B10" s="5">
        <v>248</v>
      </c>
      <c r="C10" s="1">
        <v>15.73</v>
      </c>
      <c r="D10" s="1">
        <v>0</v>
      </c>
      <c r="E10" s="1">
        <v>0</v>
      </c>
      <c r="F10" s="1">
        <v>0</v>
      </c>
      <c r="G10" s="1">
        <v>1576967</v>
      </c>
    </row>
    <row r="11" spans="1:7" x14ac:dyDescent="0.2">
      <c r="A11" s="1"/>
      <c r="B11" s="5"/>
      <c r="C11" s="1"/>
      <c r="D11" s="1"/>
      <c r="E11" s="1"/>
      <c r="F11" s="1"/>
      <c r="G11" s="1"/>
    </row>
    <row r="12" spans="1:7" x14ac:dyDescent="0.2">
      <c r="A12" s="1" t="s">
        <v>3</v>
      </c>
      <c r="B12" s="5">
        <v>1555</v>
      </c>
      <c r="C12" s="1">
        <v>28.13</v>
      </c>
      <c r="D12" s="1">
        <v>0</v>
      </c>
      <c r="E12" s="1">
        <v>0</v>
      </c>
      <c r="F12" s="1">
        <v>0</v>
      </c>
      <c r="G12" s="1">
        <v>5528267</v>
      </c>
    </row>
    <row r="13" spans="1:7" x14ac:dyDescent="0.2">
      <c r="A13" s="1" t="s">
        <v>4</v>
      </c>
      <c r="B13" s="5">
        <v>2110</v>
      </c>
      <c r="C13" s="1">
        <v>41.72</v>
      </c>
      <c r="D13" s="1">
        <v>0</v>
      </c>
      <c r="E13" s="1">
        <v>0</v>
      </c>
      <c r="F13" s="1">
        <v>0</v>
      </c>
      <c r="G13" s="1">
        <v>5057217</v>
      </c>
    </row>
    <row r="14" spans="1:7" x14ac:dyDescent="0.2">
      <c r="A14" s="1" t="s">
        <v>5</v>
      </c>
      <c r="B14" s="5">
        <v>2056</v>
      </c>
      <c r="C14" s="1">
        <v>44.74</v>
      </c>
      <c r="D14" s="1">
        <v>1</v>
      </c>
      <c r="E14" s="1">
        <v>0.05</v>
      </c>
      <c r="F14" s="1">
        <v>0.02</v>
      </c>
      <c r="G14" s="1">
        <v>4595303</v>
      </c>
    </row>
    <row r="15" spans="1:7" x14ac:dyDescent="0.2">
      <c r="A15" s="1" t="s">
        <v>6</v>
      </c>
      <c r="B15" s="5">
        <v>2650</v>
      </c>
      <c r="C15" s="1">
        <v>50.34</v>
      </c>
      <c r="D15" s="1">
        <v>6</v>
      </c>
      <c r="E15" s="1">
        <v>0.23</v>
      </c>
      <c r="F15" s="1">
        <v>0.11</v>
      </c>
      <c r="G15" s="1">
        <v>5264087</v>
      </c>
    </row>
    <row r="16" spans="1:7" x14ac:dyDescent="0.2">
      <c r="A16" s="1" t="s">
        <v>7</v>
      </c>
      <c r="B16" s="5">
        <v>3893</v>
      </c>
      <c r="C16" s="1">
        <v>57.67</v>
      </c>
      <c r="D16" s="1">
        <v>2</v>
      </c>
      <c r="E16" s="1">
        <v>0.05</v>
      </c>
      <c r="F16" s="1">
        <v>0.03</v>
      </c>
      <c r="G16" s="1">
        <v>6749926</v>
      </c>
    </row>
    <row r="17" spans="1:7" x14ac:dyDescent="0.2">
      <c r="A17" s="1" t="s">
        <v>8</v>
      </c>
      <c r="B17" s="5">
        <v>1934</v>
      </c>
      <c r="C17" s="1">
        <v>64.349999999999994</v>
      </c>
      <c r="D17" s="1">
        <v>3</v>
      </c>
      <c r="E17" s="1">
        <v>0.16</v>
      </c>
      <c r="F17" s="1">
        <v>0.1</v>
      </c>
      <c r="G17" s="1">
        <v>3005413</v>
      </c>
    </row>
    <row r="18" spans="1:7" x14ac:dyDescent="0.2">
      <c r="A18" s="1" t="s">
        <v>9</v>
      </c>
      <c r="B18" s="5">
        <v>4013</v>
      </c>
      <c r="C18" s="1">
        <v>67.38</v>
      </c>
      <c r="D18" s="1">
        <v>4</v>
      </c>
      <c r="E18" s="1">
        <v>0.1</v>
      </c>
      <c r="F18" s="1">
        <v>7.0000000000000007E-2</v>
      </c>
      <c r="G18" s="1">
        <v>5955406</v>
      </c>
    </row>
    <row r="19" spans="1:7" x14ac:dyDescent="0.2">
      <c r="A19" s="1" t="s">
        <v>10</v>
      </c>
      <c r="B19" s="5">
        <v>2884</v>
      </c>
      <c r="C19" s="1">
        <v>81.34</v>
      </c>
      <c r="D19" s="1">
        <v>4</v>
      </c>
      <c r="E19" s="1">
        <v>0.14000000000000001</v>
      </c>
      <c r="F19" s="1">
        <v>0.11</v>
      </c>
      <c r="G19" s="1">
        <v>3545813</v>
      </c>
    </row>
    <row r="20" spans="1:7" x14ac:dyDescent="0.2">
      <c r="A20" s="1" t="s">
        <v>11</v>
      </c>
      <c r="B20" s="5">
        <v>4782</v>
      </c>
      <c r="C20" s="1">
        <v>90.81</v>
      </c>
      <c r="D20" s="1">
        <v>6</v>
      </c>
      <c r="E20" s="1">
        <v>0.13</v>
      </c>
      <c r="F20" s="1">
        <v>0.11</v>
      </c>
      <c r="G20" s="1">
        <v>5265846</v>
      </c>
    </row>
    <row r="21" spans="1:7" x14ac:dyDescent="0.2">
      <c r="A21" s="1" t="s">
        <v>12</v>
      </c>
      <c r="B21" s="5">
        <v>5581</v>
      </c>
      <c r="C21" s="1">
        <v>95.31</v>
      </c>
      <c r="D21" s="1">
        <v>6</v>
      </c>
      <c r="E21" s="1">
        <v>0.11</v>
      </c>
      <c r="F21" s="1">
        <v>0.1</v>
      </c>
      <c r="G21" s="1">
        <v>5855581</v>
      </c>
    </row>
    <row r="22" spans="1:7" x14ac:dyDescent="0.2">
      <c r="A22" s="1" t="s">
        <v>13</v>
      </c>
      <c r="B22" s="5">
        <v>5969</v>
      </c>
      <c r="C22" s="1">
        <v>135.15</v>
      </c>
      <c r="D22" s="1">
        <v>11</v>
      </c>
      <c r="E22" s="1">
        <v>0.18</v>
      </c>
      <c r="F22" s="1">
        <v>0.25</v>
      </c>
      <c r="G22" s="1">
        <v>4416615</v>
      </c>
    </row>
    <row r="23" spans="1:7" x14ac:dyDescent="0.2">
      <c r="A23" s="1" t="s">
        <v>14</v>
      </c>
      <c r="B23" s="5">
        <v>6727</v>
      </c>
      <c r="C23" s="1">
        <v>137.30000000000001</v>
      </c>
      <c r="D23" s="1">
        <v>16</v>
      </c>
      <c r="E23" s="1">
        <v>0.24</v>
      </c>
      <c r="F23" s="1">
        <v>0.33</v>
      </c>
      <c r="G23" s="1">
        <v>4899320</v>
      </c>
    </row>
    <row r="24" spans="1:7" x14ac:dyDescent="0.2">
      <c r="A24" s="1" t="s">
        <v>35</v>
      </c>
      <c r="B24" s="5">
        <v>9036</v>
      </c>
      <c r="C24" s="1">
        <v>158.76</v>
      </c>
      <c r="D24" s="1">
        <v>4</v>
      </c>
      <c r="E24" s="1">
        <v>0.04</v>
      </c>
      <c r="F24" s="1">
        <v>7.0000000000000007E-2</v>
      </c>
      <c r="G24" s="1">
        <v>5691530</v>
      </c>
    </row>
    <row r="25" spans="1:7" x14ac:dyDescent="0.2">
      <c r="A25" s="1" t="s">
        <v>23</v>
      </c>
      <c r="B25" s="5">
        <v>53190</v>
      </c>
      <c r="C25" s="1">
        <v>80.8</v>
      </c>
      <c r="D25" s="1">
        <v>63</v>
      </c>
      <c r="E25" s="1">
        <v>0.12</v>
      </c>
      <c r="F25" s="1">
        <v>0.1</v>
      </c>
      <c r="G25" s="1">
        <v>65830324</v>
      </c>
    </row>
    <row r="26" spans="1:7" x14ac:dyDescent="0.2">
      <c r="A26" s="1"/>
      <c r="B26" s="1"/>
      <c r="C26" s="1"/>
      <c r="D26" s="1"/>
      <c r="E26" s="1"/>
      <c r="F26" s="1"/>
      <c r="G26" s="1"/>
    </row>
    <row r="27" spans="1:7" x14ac:dyDescent="0.2">
      <c r="A27" s="1" t="s">
        <v>34</v>
      </c>
      <c r="B27" s="1"/>
      <c r="C27" s="1"/>
      <c r="D27" s="1"/>
      <c r="E27" s="1"/>
      <c r="F27" s="1"/>
      <c r="G27" s="1"/>
    </row>
    <row r="28" spans="1:7" x14ac:dyDescent="0.2">
      <c r="A28" s="4">
        <v>241436</v>
      </c>
      <c r="B28" s="1"/>
      <c r="C28" s="1"/>
      <c r="D28" s="1"/>
      <c r="E28" s="1"/>
      <c r="F28" s="1"/>
      <c r="G28" s="1"/>
    </row>
    <row r="29" spans="1:7" x14ac:dyDescent="0.2">
      <c r="A29" s="4"/>
      <c r="B29" s="1"/>
      <c r="C29" s="1"/>
      <c r="D29" s="1"/>
      <c r="E29" s="1"/>
      <c r="F29" s="1"/>
      <c r="G29" s="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2:S104"/>
  <sheetViews>
    <sheetView workbookViewId="0">
      <pane ySplit="4" topLeftCell="A5" activePane="bottomLeft" state="frozen"/>
      <selection pane="bottomLeft" activeCell="T97" sqref="T97"/>
    </sheetView>
  </sheetViews>
  <sheetFormatPr defaultRowHeight="12.75" x14ac:dyDescent="0.2"/>
  <cols>
    <col min="1" max="1" width="17.625" style="1" customWidth="1"/>
    <col min="2" max="13" width="5.25" style="1" customWidth="1"/>
    <col min="14" max="15" width="6.625" style="1" customWidth="1"/>
    <col min="16" max="16" width="9" style="1"/>
    <col min="17" max="18" width="9.25" style="1" bestFit="1" customWidth="1"/>
    <col min="19" max="16384" width="9" style="1"/>
  </cols>
  <sheetData>
    <row r="2" spans="1:19" x14ac:dyDescent="0.2">
      <c r="A2" s="1" t="s">
        <v>143</v>
      </c>
    </row>
    <row r="3" spans="1:19" x14ac:dyDescent="0.2">
      <c r="A3" s="1" t="s">
        <v>144</v>
      </c>
    </row>
    <row r="4" spans="1:19" x14ac:dyDescent="0.2">
      <c r="A4" s="1" t="s">
        <v>154</v>
      </c>
      <c r="B4" s="1" t="s">
        <v>155</v>
      </c>
      <c r="C4" s="1" t="s">
        <v>156</v>
      </c>
      <c r="D4" s="1" t="s">
        <v>157</v>
      </c>
      <c r="E4" s="1" t="s">
        <v>158</v>
      </c>
      <c r="F4" s="1" t="s">
        <v>159</v>
      </c>
      <c r="G4" s="1" t="s">
        <v>160</v>
      </c>
      <c r="H4" s="1" t="s">
        <v>161</v>
      </c>
      <c r="I4" s="1" t="s">
        <v>162</v>
      </c>
      <c r="J4" s="1" t="s">
        <v>163</v>
      </c>
      <c r="K4" s="1" t="s">
        <v>164</v>
      </c>
      <c r="L4" s="1" t="s">
        <v>165</v>
      </c>
      <c r="M4" s="1" t="s">
        <v>166</v>
      </c>
      <c r="N4" s="1" t="s">
        <v>48</v>
      </c>
      <c r="O4" s="1" t="s">
        <v>48</v>
      </c>
      <c r="P4" s="1" t="s">
        <v>0</v>
      </c>
      <c r="Q4" s="1" t="s">
        <v>49</v>
      </c>
      <c r="R4" s="1" t="s">
        <v>50</v>
      </c>
      <c r="S4" s="1" t="s">
        <v>1</v>
      </c>
    </row>
    <row r="5" spans="1:19" hidden="1" x14ac:dyDescent="0.2">
      <c r="A5" s="1" t="s">
        <v>51</v>
      </c>
      <c r="B5" s="1" t="s">
        <v>52</v>
      </c>
      <c r="C5" s="1" t="s">
        <v>52</v>
      </c>
      <c r="D5" s="1" t="s">
        <v>52</v>
      </c>
      <c r="E5" s="1" t="s">
        <v>52</v>
      </c>
      <c r="F5" s="1" t="s">
        <v>52</v>
      </c>
      <c r="G5" s="1" t="s">
        <v>52</v>
      </c>
      <c r="H5" s="1" t="s">
        <v>52</v>
      </c>
      <c r="I5" s="1" t="s">
        <v>52</v>
      </c>
      <c r="J5" s="1" t="s">
        <v>52</v>
      </c>
      <c r="K5" s="1" t="s">
        <v>52</v>
      </c>
      <c r="L5" s="1" t="s">
        <v>52</v>
      </c>
      <c r="M5" s="1" t="s">
        <v>52</v>
      </c>
      <c r="N5" s="1" t="s">
        <v>52</v>
      </c>
      <c r="O5" s="1" t="s">
        <v>53</v>
      </c>
      <c r="P5" s="1" t="s">
        <v>54</v>
      </c>
      <c r="Q5" s="1" t="s">
        <v>55</v>
      </c>
      <c r="R5" s="1" t="s">
        <v>56</v>
      </c>
      <c r="S5" s="1" t="s">
        <v>2</v>
      </c>
    </row>
    <row r="6" spans="1:19" hidden="1" x14ac:dyDescent="0.2">
      <c r="A6" s="1" t="s">
        <v>113</v>
      </c>
      <c r="B6" s="1">
        <v>0</v>
      </c>
      <c r="C6" s="1">
        <v>0</v>
      </c>
      <c r="D6" s="1">
        <v>1</v>
      </c>
      <c r="E6" s="1">
        <v>6</v>
      </c>
      <c r="F6" s="1">
        <v>19</v>
      </c>
      <c r="G6" s="1">
        <v>53</v>
      </c>
      <c r="H6" s="1">
        <v>34</v>
      </c>
      <c r="I6" s="1">
        <v>32</v>
      </c>
      <c r="J6" s="1">
        <v>21</v>
      </c>
      <c r="K6" s="1">
        <v>14</v>
      </c>
      <c r="L6" s="1">
        <v>1</v>
      </c>
      <c r="M6" s="1">
        <v>0</v>
      </c>
      <c r="N6" s="1">
        <v>181</v>
      </c>
      <c r="O6" s="1">
        <v>0</v>
      </c>
      <c r="P6" s="1">
        <v>47.93</v>
      </c>
      <c r="Q6" s="1">
        <v>0</v>
      </c>
      <c r="R6" s="1">
        <v>0</v>
      </c>
      <c r="S6" s="1">
        <v>377614</v>
      </c>
    </row>
    <row r="7" spans="1:19" hidden="1" x14ac:dyDescent="0.2">
      <c r="A7" s="1" t="s">
        <v>80</v>
      </c>
      <c r="B7" s="1">
        <v>6</v>
      </c>
      <c r="C7" s="1">
        <v>2</v>
      </c>
      <c r="D7" s="1">
        <v>11</v>
      </c>
      <c r="E7" s="1">
        <v>17</v>
      </c>
      <c r="F7" s="1">
        <v>24</v>
      </c>
      <c r="G7" s="1">
        <v>22</v>
      </c>
      <c r="H7" s="1">
        <v>30</v>
      </c>
      <c r="I7" s="1">
        <v>22</v>
      </c>
      <c r="J7" s="1">
        <v>40</v>
      </c>
      <c r="K7" s="1">
        <v>30</v>
      </c>
      <c r="L7" s="1">
        <v>11</v>
      </c>
      <c r="M7" s="1">
        <v>0</v>
      </c>
      <c r="N7" s="1">
        <v>215</v>
      </c>
      <c r="O7" s="1">
        <v>0</v>
      </c>
      <c r="P7" s="1">
        <v>76.3</v>
      </c>
      <c r="Q7" s="1">
        <v>0</v>
      </c>
      <c r="R7" s="1">
        <v>0</v>
      </c>
      <c r="S7" s="1">
        <v>281796</v>
      </c>
    </row>
    <row r="8" spans="1:19" hidden="1" x14ac:dyDescent="0.2">
      <c r="A8" s="1" t="s">
        <v>145</v>
      </c>
      <c r="B8" s="1">
        <v>434</v>
      </c>
      <c r="C8" s="1">
        <v>381</v>
      </c>
      <c r="D8" s="1">
        <v>578</v>
      </c>
      <c r="E8" s="1">
        <v>487</v>
      </c>
      <c r="F8" s="1">
        <v>307</v>
      </c>
      <c r="G8" s="1">
        <v>844</v>
      </c>
      <c r="H8" s="1">
        <v>1318</v>
      </c>
      <c r="I8" s="1">
        <v>1365</v>
      </c>
      <c r="J8" s="1">
        <v>1022</v>
      </c>
      <c r="K8" s="1">
        <v>815</v>
      </c>
      <c r="L8" s="1">
        <v>113</v>
      </c>
      <c r="M8" s="1">
        <v>0</v>
      </c>
      <c r="N8" s="1">
        <v>7664</v>
      </c>
      <c r="O8" s="1">
        <v>10</v>
      </c>
      <c r="P8" s="1">
        <v>134.82</v>
      </c>
      <c r="Q8" s="1">
        <v>0.18</v>
      </c>
      <c r="R8" s="1">
        <v>0.13</v>
      </c>
      <c r="S8" s="1">
        <v>5684531</v>
      </c>
    </row>
    <row r="9" spans="1:19" x14ac:dyDescent="0.2">
      <c r="A9" s="1" t="s">
        <v>146</v>
      </c>
      <c r="B9" s="1">
        <v>0</v>
      </c>
      <c r="C9" s="1">
        <v>0</v>
      </c>
      <c r="D9" s="1">
        <v>1</v>
      </c>
      <c r="E9" s="1">
        <v>3</v>
      </c>
      <c r="F9" s="1">
        <v>33</v>
      </c>
      <c r="G9" s="1">
        <v>51</v>
      </c>
      <c r="H9" s="1">
        <v>33</v>
      </c>
      <c r="I9" s="1">
        <v>14</v>
      </c>
      <c r="J9" s="2">
        <v>9</v>
      </c>
      <c r="N9" s="1">
        <f>SUBTOTAL(9,B9:M9)</f>
        <v>144</v>
      </c>
      <c r="O9" s="1">
        <v>0</v>
      </c>
      <c r="P9" s="19">
        <f>N9*100000/S9</f>
        <v>34.096721031994093</v>
      </c>
      <c r="Q9" s="19">
        <f>O9*100000/S9</f>
        <v>0</v>
      </c>
      <c r="R9" s="19">
        <f>O9*100/N9</f>
        <v>0</v>
      </c>
      <c r="S9" s="1">
        <v>422328</v>
      </c>
    </row>
    <row r="10" spans="1:19" hidden="1" x14ac:dyDescent="0.2">
      <c r="A10" s="1" t="s">
        <v>107</v>
      </c>
      <c r="B10" s="1">
        <v>8</v>
      </c>
      <c r="C10" s="1">
        <v>2</v>
      </c>
      <c r="D10" s="1">
        <v>5</v>
      </c>
      <c r="E10" s="1">
        <v>22</v>
      </c>
      <c r="F10" s="1">
        <v>99</v>
      </c>
      <c r="G10" s="1">
        <v>222</v>
      </c>
      <c r="H10" s="1">
        <v>295</v>
      </c>
      <c r="I10" s="1">
        <v>253</v>
      </c>
      <c r="J10" s="1">
        <v>193</v>
      </c>
      <c r="K10" s="1">
        <v>125</v>
      </c>
      <c r="L10" s="1">
        <v>34</v>
      </c>
      <c r="M10" s="1">
        <v>0</v>
      </c>
      <c r="N10" s="1">
        <v>1258</v>
      </c>
      <c r="O10" s="1">
        <v>0</v>
      </c>
      <c r="P10" s="1">
        <v>79.12</v>
      </c>
      <c r="Q10" s="1">
        <v>0</v>
      </c>
      <c r="R10" s="1">
        <v>0</v>
      </c>
      <c r="S10" s="1">
        <v>1589900</v>
      </c>
    </row>
    <row r="11" spans="1:19" hidden="1" x14ac:dyDescent="0.2">
      <c r="A11" s="1" t="s">
        <v>76</v>
      </c>
      <c r="B11" s="1">
        <v>1236</v>
      </c>
      <c r="C11" s="1">
        <v>1081</v>
      </c>
      <c r="D11" s="1">
        <v>1492</v>
      </c>
      <c r="E11" s="1">
        <v>1639</v>
      </c>
      <c r="F11" s="1">
        <v>2506</v>
      </c>
      <c r="G11" s="1">
        <v>4683</v>
      </c>
      <c r="H11" s="1">
        <v>5445</v>
      </c>
      <c r="I11" s="1">
        <v>5202</v>
      </c>
      <c r="J11" s="1">
        <v>3834</v>
      </c>
      <c r="K11" s="1">
        <v>3262</v>
      </c>
      <c r="L11" s="1">
        <v>941</v>
      </c>
      <c r="M11" s="1">
        <v>0</v>
      </c>
      <c r="N11" s="1">
        <v>31321</v>
      </c>
      <c r="O11" s="1">
        <v>50</v>
      </c>
      <c r="P11" s="1">
        <v>138.38</v>
      </c>
      <c r="Q11" s="1">
        <v>0.22</v>
      </c>
      <c r="R11" s="1">
        <v>0.16</v>
      </c>
      <c r="S11" s="1">
        <v>22633586</v>
      </c>
    </row>
    <row r="12" spans="1:19" hidden="1" x14ac:dyDescent="0.2">
      <c r="A12" s="1" t="s">
        <v>98</v>
      </c>
      <c r="B12" s="1">
        <v>20</v>
      </c>
      <c r="C12" s="1">
        <v>17</v>
      </c>
      <c r="D12" s="1">
        <v>27</v>
      </c>
      <c r="E12" s="1">
        <v>24</v>
      </c>
      <c r="F12" s="1">
        <v>107</v>
      </c>
      <c r="G12" s="1">
        <v>270</v>
      </c>
      <c r="H12" s="1">
        <v>244</v>
      </c>
      <c r="I12" s="1">
        <v>255</v>
      </c>
      <c r="J12" s="1">
        <v>160</v>
      </c>
      <c r="K12" s="1">
        <v>151</v>
      </c>
      <c r="L12" s="1">
        <v>63</v>
      </c>
      <c r="M12" s="1">
        <v>0</v>
      </c>
      <c r="N12" s="1">
        <v>1338</v>
      </c>
      <c r="O12" s="1">
        <v>3</v>
      </c>
      <c r="P12" s="1">
        <v>189.21</v>
      </c>
      <c r="Q12" s="1">
        <v>0.42</v>
      </c>
      <c r="R12" s="1">
        <v>0.22</v>
      </c>
      <c r="S12" s="1">
        <v>707145</v>
      </c>
    </row>
    <row r="13" spans="1:19" hidden="1" x14ac:dyDescent="0.2">
      <c r="A13" s="1" t="s">
        <v>71</v>
      </c>
      <c r="B13" s="1">
        <v>4</v>
      </c>
      <c r="C13" s="1">
        <v>3</v>
      </c>
      <c r="D13" s="1">
        <v>2</v>
      </c>
      <c r="E13" s="1">
        <v>2</v>
      </c>
      <c r="F13" s="1">
        <v>7</v>
      </c>
      <c r="G13" s="1">
        <v>17</v>
      </c>
      <c r="H13" s="1">
        <v>24</v>
      </c>
      <c r="I13" s="1">
        <v>18</v>
      </c>
      <c r="J13" s="1">
        <v>9</v>
      </c>
      <c r="K13" s="1">
        <v>17</v>
      </c>
      <c r="L13" s="1">
        <v>18</v>
      </c>
      <c r="M13" s="1">
        <v>0</v>
      </c>
      <c r="N13" s="1">
        <v>121</v>
      </c>
      <c r="O13" s="1">
        <v>0</v>
      </c>
      <c r="P13" s="1">
        <v>36.659999999999997</v>
      </c>
      <c r="Q13" s="1">
        <v>0</v>
      </c>
      <c r="R13" s="1">
        <v>0</v>
      </c>
      <c r="S13" s="1">
        <v>330077</v>
      </c>
    </row>
    <row r="14" spans="1:19" hidden="1" x14ac:dyDescent="0.2">
      <c r="A14" s="1" t="s">
        <v>109</v>
      </c>
      <c r="B14" s="1">
        <v>4</v>
      </c>
      <c r="C14" s="1">
        <v>1</v>
      </c>
      <c r="D14" s="1">
        <v>9</v>
      </c>
      <c r="E14" s="1">
        <v>19</v>
      </c>
      <c r="F14" s="1">
        <v>90</v>
      </c>
      <c r="G14" s="1">
        <v>179</v>
      </c>
      <c r="H14" s="1">
        <v>133</v>
      </c>
      <c r="I14" s="1">
        <v>101</v>
      </c>
      <c r="J14" s="1">
        <v>77</v>
      </c>
      <c r="K14" s="1">
        <v>61</v>
      </c>
      <c r="L14" s="1">
        <v>18</v>
      </c>
      <c r="M14" s="1">
        <v>0</v>
      </c>
      <c r="N14" s="1">
        <v>692</v>
      </c>
      <c r="O14" s="1">
        <v>0</v>
      </c>
      <c r="P14" s="1">
        <v>60.77</v>
      </c>
      <c r="Q14" s="1">
        <v>0</v>
      </c>
      <c r="R14" s="1">
        <v>0</v>
      </c>
      <c r="S14" s="1">
        <v>1138778</v>
      </c>
    </row>
    <row r="15" spans="1:19" hidden="1" x14ac:dyDescent="0.2">
      <c r="A15" s="1" t="s">
        <v>96</v>
      </c>
      <c r="B15" s="1">
        <v>8</v>
      </c>
      <c r="C15" s="1">
        <v>11</v>
      </c>
      <c r="D15" s="1">
        <v>11</v>
      </c>
      <c r="E15" s="1">
        <v>19</v>
      </c>
      <c r="F15" s="1">
        <v>32</v>
      </c>
      <c r="G15" s="1">
        <v>77</v>
      </c>
      <c r="H15" s="1">
        <v>82</v>
      </c>
      <c r="I15" s="1">
        <v>52</v>
      </c>
      <c r="J15" s="1">
        <v>50</v>
      </c>
      <c r="K15" s="1">
        <v>23</v>
      </c>
      <c r="L15" s="1">
        <v>4</v>
      </c>
      <c r="M15" s="1">
        <v>0</v>
      </c>
      <c r="N15" s="1">
        <v>369</v>
      </c>
      <c r="O15" s="1">
        <v>0</v>
      </c>
      <c r="P15" s="1">
        <v>69.17</v>
      </c>
      <c r="Q15" s="1">
        <v>0</v>
      </c>
      <c r="R15" s="1">
        <v>0</v>
      </c>
      <c r="S15" s="1">
        <v>533463</v>
      </c>
    </row>
    <row r="16" spans="1:19" hidden="1" x14ac:dyDescent="0.2">
      <c r="A16" s="1" t="s">
        <v>58</v>
      </c>
      <c r="B16" s="1">
        <v>24</v>
      </c>
      <c r="C16" s="1">
        <v>16</v>
      </c>
      <c r="D16" s="1">
        <v>14</v>
      </c>
      <c r="E16" s="1">
        <v>24</v>
      </c>
      <c r="F16" s="1">
        <v>67</v>
      </c>
      <c r="G16" s="1">
        <v>186</v>
      </c>
      <c r="H16" s="1">
        <v>331</v>
      </c>
      <c r="I16" s="1">
        <v>316</v>
      </c>
      <c r="J16" s="1">
        <v>261</v>
      </c>
      <c r="K16" s="1">
        <v>157</v>
      </c>
      <c r="L16" s="1">
        <v>40</v>
      </c>
      <c r="M16" s="1">
        <v>0</v>
      </c>
      <c r="N16" s="1">
        <v>1436</v>
      </c>
      <c r="O16" s="1">
        <v>1</v>
      </c>
      <c r="P16" s="1">
        <v>82.47</v>
      </c>
      <c r="Q16" s="1">
        <v>0.06</v>
      </c>
      <c r="R16" s="1">
        <v>7.0000000000000007E-2</v>
      </c>
      <c r="S16" s="1">
        <v>1741301</v>
      </c>
    </row>
    <row r="17" spans="1:19" hidden="1" x14ac:dyDescent="0.2">
      <c r="A17" s="1" t="s">
        <v>64</v>
      </c>
      <c r="B17" s="1">
        <v>31</v>
      </c>
      <c r="C17" s="1">
        <v>15</v>
      </c>
      <c r="D17" s="1">
        <v>18</v>
      </c>
      <c r="E17" s="1">
        <v>29</v>
      </c>
      <c r="F17" s="1">
        <v>157</v>
      </c>
      <c r="G17" s="1">
        <v>463</v>
      </c>
      <c r="H17" s="1">
        <v>687</v>
      </c>
      <c r="I17" s="1">
        <v>626</v>
      </c>
      <c r="J17" s="1">
        <v>364</v>
      </c>
      <c r="K17" s="1">
        <v>289</v>
      </c>
      <c r="L17" s="1">
        <v>73</v>
      </c>
      <c r="M17" s="1">
        <v>0</v>
      </c>
      <c r="N17" s="1">
        <v>2752</v>
      </c>
      <c r="O17" s="1">
        <v>1</v>
      </c>
      <c r="P17" s="1">
        <v>214.15</v>
      </c>
      <c r="Q17" s="1">
        <v>0.08</v>
      </c>
      <c r="R17" s="1">
        <v>0.04</v>
      </c>
      <c r="S17" s="1">
        <v>1285080</v>
      </c>
    </row>
    <row r="18" spans="1:19" hidden="1" x14ac:dyDescent="0.2">
      <c r="A18" s="1" t="s">
        <v>94</v>
      </c>
      <c r="B18" s="1">
        <v>54</v>
      </c>
      <c r="C18" s="1">
        <v>61</v>
      </c>
      <c r="D18" s="1">
        <v>87</v>
      </c>
      <c r="E18" s="1">
        <v>134</v>
      </c>
      <c r="F18" s="1">
        <v>311</v>
      </c>
      <c r="G18" s="1">
        <v>455</v>
      </c>
      <c r="H18" s="1">
        <v>414</v>
      </c>
      <c r="I18" s="1">
        <v>307</v>
      </c>
      <c r="J18" s="1">
        <v>214</v>
      </c>
      <c r="K18" s="1">
        <v>97</v>
      </c>
      <c r="L18" s="1">
        <v>12</v>
      </c>
      <c r="M18" s="1">
        <v>0</v>
      </c>
      <c r="N18" s="1">
        <v>2146</v>
      </c>
      <c r="O18" s="1">
        <v>3</v>
      </c>
      <c r="P18" s="1">
        <v>143.44</v>
      </c>
      <c r="Q18" s="1">
        <v>0.2</v>
      </c>
      <c r="R18" s="1">
        <v>0.14000000000000001</v>
      </c>
      <c r="S18" s="1">
        <v>1496086</v>
      </c>
    </row>
    <row r="19" spans="1:19" hidden="1" x14ac:dyDescent="0.2">
      <c r="A19" s="1" t="s">
        <v>122</v>
      </c>
      <c r="B19" s="1">
        <v>15</v>
      </c>
      <c r="C19" s="1">
        <v>26</v>
      </c>
      <c r="D19" s="1">
        <v>10</v>
      </c>
      <c r="E19" s="1">
        <v>21</v>
      </c>
      <c r="F19" s="1">
        <v>27</v>
      </c>
      <c r="G19" s="1">
        <v>23</v>
      </c>
      <c r="H19" s="1">
        <v>63</v>
      </c>
      <c r="I19" s="1">
        <v>33</v>
      </c>
      <c r="J19" s="1">
        <v>19</v>
      </c>
      <c r="K19" s="1">
        <v>9</v>
      </c>
      <c r="L19" s="1">
        <v>2</v>
      </c>
      <c r="M19" s="1">
        <v>0</v>
      </c>
      <c r="N19" s="1">
        <v>248</v>
      </c>
      <c r="O19" s="1">
        <v>1</v>
      </c>
      <c r="P19" s="1">
        <v>48.76</v>
      </c>
      <c r="Q19" s="1">
        <v>0.2</v>
      </c>
      <c r="R19" s="1">
        <v>0.4</v>
      </c>
      <c r="S19" s="1">
        <v>508627</v>
      </c>
    </row>
    <row r="20" spans="1:19" hidden="1" x14ac:dyDescent="0.2">
      <c r="A20" s="1" t="s">
        <v>105</v>
      </c>
      <c r="B20" s="1">
        <v>1</v>
      </c>
      <c r="C20" s="1">
        <v>1</v>
      </c>
      <c r="D20" s="1">
        <v>7</v>
      </c>
      <c r="E20" s="1">
        <v>4</v>
      </c>
      <c r="F20" s="1">
        <v>49</v>
      </c>
      <c r="G20" s="1">
        <v>135</v>
      </c>
      <c r="H20" s="1">
        <v>154</v>
      </c>
      <c r="I20" s="1">
        <v>124</v>
      </c>
      <c r="J20" s="1">
        <v>68</v>
      </c>
      <c r="K20" s="1">
        <v>49</v>
      </c>
      <c r="L20" s="1">
        <v>4</v>
      </c>
      <c r="M20" s="1">
        <v>0</v>
      </c>
      <c r="N20" s="1">
        <v>596</v>
      </c>
      <c r="O20" s="1">
        <v>2</v>
      </c>
      <c r="P20" s="1">
        <v>60.47</v>
      </c>
      <c r="Q20" s="1">
        <v>0.2</v>
      </c>
      <c r="R20" s="1">
        <v>0.34</v>
      </c>
      <c r="S20" s="1">
        <v>985619</v>
      </c>
    </row>
    <row r="21" spans="1:19" hidden="1" x14ac:dyDescent="0.2">
      <c r="A21" s="1" t="s">
        <v>74</v>
      </c>
      <c r="B21" s="1">
        <v>13</v>
      </c>
      <c r="C21" s="1">
        <v>12</v>
      </c>
      <c r="D21" s="1">
        <v>20</v>
      </c>
      <c r="E21" s="1">
        <v>36</v>
      </c>
      <c r="F21" s="1">
        <v>76</v>
      </c>
      <c r="G21" s="1">
        <v>172</v>
      </c>
      <c r="H21" s="1">
        <v>190</v>
      </c>
      <c r="I21" s="1">
        <v>152</v>
      </c>
      <c r="J21" s="1">
        <v>92</v>
      </c>
      <c r="K21" s="1">
        <v>53</v>
      </c>
      <c r="L21" s="1">
        <v>27</v>
      </c>
      <c r="M21" s="1">
        <v>0</v>
      </c>
      <c r="N21" s="1">
        <v>843</v>
      </c>
      <c r="O21" s="1">
        <v>2</v>
      </c>
      <c r="P21" s="1">
        <v>115.58</v>
      </c>
      <c r="Q21" s="1">
        <v>0.27</v>
      </c>
      <c r="R21" s="1">
        <v>0.24</v>
      </c>
      <c r="S21" s="1">
        <v>729337</v>
      </c>
    </row>
    <row r="22" spans="1:19" hidden="1" x14ac:dyDescent="0.2">
      <c r="A22" s="1" t="s">
        <v>86</v>
      </c>
      <c r="B22" s="1">
        <v>15</v>
      </c>
      <c r="C22" s="1">
        <v>18</v>
      </c>
      <c r="D22" s="1">
        <v>21</v>
      </c>
      <c r="E22" s="1">
        <v>37</v>
      </c>
      <c r="F22" s="1">
        <v>50</v>
      </c>
      <c r="G22" s="1">
        <v>109</v>
      </c>
      <c r="H22" s="1">
        <v>85</v>
      </c>
      <c r="I22" s="1">
        <v>115</v>
      </c>
      <c r="J22" s="1">
        <v>34</v>
      </c>
      <c r="K22" s="1">
        <v>35</v>
      </c>
      <c r="L22" s="1">
        <v>14</v>
      </c>
      <c r="M22" s="1">
        <v>0</v>
      </c>
      <c r="N22" s="1">
        <v>533</v>
      </c>
      <c r="O22" s="1">
        <v>1</v>
      </c>
      <c r="P22" s="1">
        <v>60.12</v>
      </c>
      <c r="Q22" s="1">
        <v>0.11</v>
      </c>
      <c r="R22" s="1">
        <v>0.19</v>
      </c>
      <c r="S22" s="1">
        <v>886546</v>
      </c>
    </row>
    <row r="23" spans="1:19" hidden="1" x14ac:dyDescent="0.2">
      <c r="A23" s="1" t="s">
        <v>102</v>
      </c>
      <c r="B23" s="1">
        <v>6</v>
      </c>
      <c r="C23" s="1">
        <v>7</v>
      </c>
      <c r="D23" s="1">
        <v>11</v>
      </c>
      <c r="E23" s="1">
        <v>19</v>
      </c>
      <c r="F23" s="1">
        <v>105</v>
      </c>
      <c r="G23" s="1">
        <v>261</v>
      </c>
      <c r="H23" s="1">
        <v>244</v>
      </c>
      <c r="I23" s="1">
        <v>234</v>
      </c>
      <c r="J23" s="1">
        <v>153</v>
      </c>
      <c r="K23" s="1">
        <v>77</v>
      </c>
      <c r="L23" s="1">
        <v>11</v>
      </c>
      <c r="M23" s="1">
        <v>0</v>
      </c>
      <c r="N23" s="1">
        <v>1128</v>
      </c>
      <c r="O23" s="1">
        <v>1</v>
      </c>
      <c r="P23" s="1">
        <v>62.53</v>
      </c>
      <c r="Q23" s="1">
        <v>0.06</v>
      </c>
      <c r="R23" s="1">
        <v>0.09</v>
      </c>
      <c r="S23" s="1">
        <v>1803831</v>
      </c>
    </row>
    <row r="24" spans="1:19" hidden="1" x14ac:dyDescent="0.2">
      <c r="A24" s="1" t="s">
        <v>117</v>
      </c>
      <c r="B24" s="1">
        <v>36</v>
      </c>
      <c r="C24" s="1">
        <v>40</v>
      </c>
      <c r="D24" s="1">
        <v>53</v>
      </c>
      <c r="E24" s="1">
        <v>70</v>
      </c>
      <c r="F24" s="1">
        <v>140</v>
      </c>
      <c r="G24" s="1">
        <v>160</v>
      </c>
      <c r="H24" s="1">
        <v>131</v>
      </c>
      <c r="I24" s="1">
        <v>87</v>
      </c>
      <c r="J24" s="1">
        <v>81</v>
      </c>
      <c r="K24" s="1">
        <v>57</v>
      </c>
      <c r="L24" s="1">
        <v>31</v>
      </c>
      <c r="M24" s="1">
        <v>0</v>
      </c>
      <c r="N24" s="1">
        <v>886</v>
      </c>
      <c r="O24" s="1">
        <v>2</v>
      </c>
      <c r="P24" s="1">
        <v>189.38</v>
      </c>
      <c r="Q24" s="1">
        <v>0.43</v>
      </c>
      <c r="R24" s="1">
        <v>0.23</v>
      </c>
      <c r="S24" s="1">
        <v>467851</v>
      </c>
    </row>
    <row r="25" spans="1:19" hidden="1" x14ac:dyDescent="0.2">
      <c r="A25" s="1" t="s">
        <v>60</v>
      </c>
      <c r="B25" s="1">
        <v>4</v>
      </c>
      <c r="C25" s="1">
        <v>0</v>
      </c>
      <c r="D25" s="1">
        <v>1</v>
      </c>
      <c r="E25" s="1">
        <v>14</v>
      </c>
      <c r="F25" s="1">
        <v>41</v>
      </c>
      <c r="G25" s="1">
        <v>86</v>
      </c>
      <c r="H25" s="1">
        <v>77</v>
      </c>
      <c r="I25" s="1">
        <v>54</v>
      </c>
      <c r="J25" s="1">
        <v>26</v>
      </c>
      <c r="K25" s="1">
        <v>11</v>
      </c>
      <c r="L25" s="1">
        <v>3</v>
      </c>
      <c r="M25" s="1">
        <v>0</v>
      </c>
      <c r="N25" s="1">
        <v>317</v>
      </c>
      <c r="O25" s="1">
        <v>0</v>
      </c>
      <c r="P25" s="1">
        <v>42.4</v>
      </c>
      <c r="Q25" s="1">
        <v>0</v>
      </c>
      <c r="R25" s="1">
        <v>0</v>
      </c>
      <c r="S25" s="1">
        <v>747699</v>
      </c>
    </row>
    <row r="26" spans="1:19" hidden="1" x14ac:dyDescent="0.2">
      <c r="A26" s="1" t="s">
        <v>59</v>
      </c>
      <c r="B26" s="1">
        <v>0</v>
      </c>
      <c r="C26" s="1">
        <v>3</v>
      </c>
      <c r="D26" s="1">
        <v>10</v>
      </c>
      <c r="E26" s="1">
        <v>20</v>
      </c>
      <c r="F26" s="1">
        <v>37</v>
      </c>
      <c r="G26" s="1">
        <v>40</v>
      </c>
      <c r="H26" s="1">
        <v>44</v>
      </c>
      <c r="I26" s="1">
        <v>26</v>
      </c>
      <c r="J26" s="1">
        <v>35</v>
      </c>
      <c r="K26" s="1">
        <v>10</v>
      </c>
      <c r="L26" s="1">
        <v>9</v>
      </c>
      <c r="M26" s="1">
        <v>0</v>
      </c>
      <c r="N26" s="1">
        <v>234</v>
      </c>
      <c r="O26" s="1">
        <v>0</v>
      </c>
      <c r="P26" s="1">
        <v>57.64</v>
      </c>
      <c r="Q26" s="1">
        <v>0</v>
      </c>
      <c r="R26" s="1">
        <v>0</v>
      </c>
      <c r="S26" s="1">
        <v>405959</v>
      </c>
    </row>
    <row r="27" spans="1:19" x14ac:dyDescent="0.2">
      <c r="A27" s="1" t="s">
        <v>149</v>
      </c>
      <c r="B27" s="1">
        <v>2</v>
      </c>
      <c r="C27" s="1">
        <v>5</v>
      </c>
      <c r="D27" s="1">
        <v>12</v>
      </c>
      <c r="E27" s="1">
        <v>9</v>
      </c>
      <c r="F27" s="1">
        <v>46</v>
      </c>
      <c r="G27" s="1">
        <v>104</v>
      </c>
      <c r="H27" s="1">
        <v>131</v>
      </c>
      <c r="I27" s="1">
        <v>77</v>
      </c>
      <c r="J27" s="2">
        <v>37</v>
      </c>
      <c r="N27" s="1">
        <f>SUBTOTAL(9,B27:M27)</f>
        <v>423</v>
      </c>
      <c r="O27" s="1">
        <v>0</v>
      </c>
      <c r="P27" s="19">
        <f>N27*100000/S27</f>
        <v>66.018035565460863</v>
      </c>
      <c r="Q27" s="19">
        <f>O27*100000/S27</f>
        <v>0</v>
      </c>
      <c r="R27" s="19">
        <f>O27*100/N27</f>
        <v>0</v>
      </c>
      <c r="S27" s="1">
        <v>640734</v>
      </c>
    </row>
    <row r="28" spans="1:19" hidden="1" x14ac:dyDescent="0.2">
      <c r="A28" s="1" t="s">
        <v>81</v>
      </c>
      <c r="B28" s="1">
        <v>16</v>
      </c>
      <c r="C28" s="1">
        <v>12</v>
      </c>
      <c r="D28" s="1">
        <v>10</v>
      </c>
      <c r="E28" s="1">
        <v>10</v>
      </c>
      <c r="F28" s="1">
        <v>62</v>
      </c>
      <c r="G28" s="1">
        <v>161</v>
      </c>
      <c r="H28" s="1">
        <v>226</v>
      </c>
      <c r="I28" s="1">
        <v>198</v>
      </c>
      <c r="J28" s="1">
        <v>211</v>
      </c>
      <c r="K28" s="1">
        <v>97</v>
      </c>
      <c r="L28" s="1">
        <v>0</v>
      </c>
      <c r="M28" s="1">
        <v>0</v>
      </c>
      <c r="N28" s="1">
        <v>1003</v>
      </c>
      <c r="O28" s="1">
        <v>1</v>
      </c>
      <c r="P28" s="1">
        <v>132.44</v>
      </c>
      <c r="Q28" s="1">
        <v>0.13</v>
      </c>
      <c r="R28" s="1">
        <v>0.1</v>
      </c>
      <c r="S28" s="1">
        <v>757296</v>
      </c>
    </row>
    <row r="29" spans="1:19" hidden="1" x14ac:dyDescent="0.2">
      <c r="A29" s="1" t="s">
        <v>65</v>
      </c>
      <c r="B29" s="1">
        <v>6</v>
      </c>
      <c r="C29" s="1">
        <v>4</v>
      </c>
      <c r="D29" s="1">
        <v>3</v>
      </c>
      <c r="E29" s="1">
        <v>12</v>
      </c>
      <c r="F29" s="1">
        <v>43</v>
      </c>
      <c r="G29" s="1">
        <v>179</v>
      </c>
      <c r="H29" s="1">
        <v>140</v>
      </c>
      <c r="I29" s="1">
        <v>74</v>
      </c>
      <c r="J29" s="1">
        <v>34</v>
      </c>
      <c r="K29" s="1">
        <v>29</v>
      </c>
      <c r="L29" s="1">
        <v>2</v>
      </c>
      <c r="M29" s="1">
        <v>0</v>
      </c>
      <c r="N29" s="1">
        <v>526</v>
      </c>
      <c r="O29" s="1">
        <v>1</v>
      </c>
      <c r="P29" s="1">
        <v>189.56</v>
      </c>
      <c r="Q29" s="1">
        <v>0.36</v>
      </c>
      <c r="R29" s="1">
        <v>0.19</v>
      </c>
      <c r="S29" s="1">
        <v>277486</v>
      </c>
    </row>
    <row r="30" spans="1:19" hidden="1" x14ac:dyDescent="0.2">
      <c r="A30" s="1" t="s">
        <v>103</v>
      </c>
      <c r="B30" s="1">
        <v>13</v>
      </c>
      <c r="C30" s="1">
        <v>5</v>
      </c>
      <c r="D30" s="1">
        <v>11</v>
      </c>
      <c r="E30" s="1">
        <v>11</v>
      </c>
      <c r="F30" s="1">
        <v>73</v>
      </c>
      <c r="G30" s="1">
        <v>194</v>
      </c>
      <c r="H30" s="1">
        <v>138</v>
      </c>
      <c r="I30" s="1">
        <v>89</v>
      </c>
      <c r="J30" s="1">
        <v>33</v>
      </c>
      <c r="K30" s="1">
        <v>36</v>
      </c>
      <c r="L30" s="1">
        <v>12</v>
      </c>
      <c r="M30" s="1">
        <v>0</v>
      </c>
      <c r="N30" s="1">
        <v>615</v>
      </c>
      <c r="O30" s="1">
        <v>1</v>
      </c>
      <c r="P30" s="1">
        <v>63.84</v>
      </c>
      <c r="Q30" s="1">
        <v>0.1</v>
      </c>
      <c r="R30" s="1">
        <v>0.16</v>
      </c>
      <c r="S30" s="1">
        <v>963277</v>
      </c>
    </row>
    <row r="31" spans="1:19" hidden="1" x14ac:dyDescent="0.2">
      <c r="A31" s="1" t="s">
        <v>114</v>
      </c>
      <c r="B31" s="1">
        <v>0</v>
      </c>
      <c r="C31" s="1">
        <v>2</v>
      </c>
      <c r="D31" s="1">
        <v>5</v>
      </c>
      <c r="E31" s="1">
        <v>5</v>
      </c>
      <c r="F31" s="1">
        <v>44</v>
      </c>
      <c r="G31" s="1">
        <v>58</v>
      </c>
      <c r="H31" s="1">
        <v>51</v>
      </c>
      <c r="I31" s="1">
        <v>43</v>
      </c>
      <c r="J31" s="1">
        <v>16</v>
      </c>
      <c r="K31" s="1">
        <v>2</v>
      </c>
      <c r="L31" s="1">
        <v>0</v>
      </c>
      <c r="M31" s="1">
        <v>0</v>
      </c>
      <c r="N31" s="1">
        <v>226</v>
      </c>
      <c r="O31" s="1">
        <v>0</v>
      </c>
      <c r="P31" s="1">
        <v>64.55</v>
      </c>
      <c r="Q31" s="1">
        <v>0</v>
      </c>
      <c r="R31" s="1">
        <v>0</v>
      </c>
      <c r="S31" s="1">
        <v>350128</v>
      </c>
    </row>
    <row r="32" spans="1:19" hidden="1" x14ac:dyDescent="0.2">
      <c r="A32" s="1" t="s">
        <v>84</v>
      </c>
      <c r="B32" s="1">
        <v>2</v>
      </c>
      <c r="C32" s="1">
        <v>4</v>
      </c>
      <c r="D32" s="1">
        <v>10</v>
      </c>
      <c r="E32" s="1">
        <v>24</v>
      </c>
      <c r="F32" s="1">
        <v>33</v>
      </c>
      <c r="G32" s="1">
        <v>64</v>
      </c>
      <c r="H32" s="1">
        <v>187</v>
      </c>
      <c r="I32" s="1">
        <v>153</v>
      </c>
      <c r="J32" s="1">
        <v>77</v>
      </c>
      <c r="K32" s="1">
        <v>38</v>
      </c>
      <c r="L32" s="1">
        <v>2</v>
      </c>
      <c r="M32" s="1">
        <v>0</v>
      </c>
      <c r="N32" s="1">
        <v>594</v>
      </c>
      <c r="O32" s="1">
        <v>1</v>
      </c>
      <c r="P32" s="1">
        <v>229.48</v>
      </c>
      <c r="Q32" s="1">
        <v>0.39</v>
      </c>
      <c r="R32" s="1">
        <v>0.17</v>
      </c>
      <c r="S32" s="1">
        <v>258850</v>
      </c>
    </row>
    <row r="33" spans="1:19" hidden="1" x14ac:dyDescent="0.2">
      <c r="A33" s="1" t="s">
        <v>88</v>
      </c>
      <c r="B33" s="1">
        <v>119</v>
      </c>
      <c r="C33" s="1">
        <v>91</v>
      </c>
      <c r="D33" s="1">
        <v>85</v>
      </c>
      <c r="E33" s="1">
        <v>127</v>
      </c>
      <c r="F33" s="1">
        <v>185</v>
      </c>
      <c r="G33" s="1">
        <v>350</v>
      </c>
      <c r="H33" s="1">
        <v>419</v>
      </c>
      <c r="I33" s="1">
        <v>399</v>
      </c>
      <c r="J33" s="1">
        <v>337</v>
      </c>
      <c r="K33" s="1">
        <v>370</v>
      </c>
      <c r="L33" s="1">
        <v>147</v>
      </c>
      <c r="M33" s="1">
        <v>0</v>
      </c>
      <c r="N33" s="1">
        <v>2629</v>
      </c>
      <c r="O33" s="1">
        <v>2</v>
      </c>
      <c r="P33" s="1">
        <v>289.45999999999998</v>
      </c>
      <c r="Q33" s="1">
        <v>0.22</v>
      </c>
      <c r="R33" s="1">
        <v>0.08</v>
      </c>
      <c r="S33" s="1">
        <v>908249</v>
      </c>
    </row>
    <row r="34" spans="1:19" x14ac:dyDescent="0.2">
      <c r="A34" s="1" t="s">
        <v>152</v>
      </c>
      <c r="B34" s="1">
        <v>2</v>
      </c>
      <c r="C34" s="1">
        <v>1</v>
      </c>
      <c r="D34" s="1">
        <v>11</v>
      </c>
      <c r="E34" s="1">
        <v>8</v>
      </c>
      <c r="F34" s="1">
        <v>37</v>
      </c>
      <c r="G34" s="1">
        <v>40</v>
      </c>
      <c r="H34" s="1">
        <v>25</v>
      </c>
      <c r="I34" s="1">
        <v>12</v>
      </c>
      <c r="J34" s="2">
        <v>4</v>
      </c>
      <c r="N34" s="1">
        <f>SUBTOTAL(9,B34:M34)</f>
        <v>140</v>
      </c>
      <c r="O34" s="1">
        <v>1</v>
      </c>
      <c r="P34" s="19">
        <f>N34*100000/S34</f>
        <v>19.513527753114847</v>
      </c>
      <c r="Q34" s="19">
        <f>O34*100000/S34</f>
        <v>0.13938234109367748</v>
      </c>
      <c r="R34" s="19">
        <f>O34*100/N34</f>
        <v>0.7142857142857143</v>
      </c>
      <c r="S34" s="1">
        <v>717451</v>
      </c>
    </row>
    <row r="35" spans="1:19" hidden="1" x14ac:dyDescent="0.2">
      <c r="A35" s="1" t="s">
        <v>106</v>
      </c>
      <c r="B35" s="1">
        <v>27</v>
      </c>
      <c r="C35" s="1">
        <v>22</v>
      </c>
      <c r="D35" s="1">
        <v>33</v>
      </c>
      <c r="E35" s="1">
        <v>56</v>
      </c>
      <c r="F35" s="1">
        <v>246</v>
      </c>
      <c r="G35" s="1">
        <v>668</v>
      </c>
      <c r="H35" s="1">
        <v>497</v>
      </c>
      <c r="I35" s="1">
        <v>528</v>
      </c>
      <c r="J35" s="1">
        <v>444</v>
      </c>
      <c r="K35" s="1">
        <v>448</v>
      </c>
      <c r="L35" s="1">
        <v>92</v>
      </c>
      <c r="M35" s="1">
        <v>0</v>
      </c>
      <c r="N35" s="1">
        <v>3061</v>
      </c>
      <c r="O35" s="1">
        <v>2</v>
      </c>
      <c r="P35" s="1">
        <v>116.15</v>
      </c>
      <c r="Q35" s="1">
        <v>0.08</v>
      </c>
      <c r="R35" s="1">
        <v>7.0000000000000007E-2</v>
      </c>
      <c r="S35" s="1">
        <v>2635331</v>
      </c>
    </row>
    <row r="36" spans="1:19" hidden="1" x14ac:dyDescent="0.2">
      <c r="A36" s="1" t="s">
        <v>72</v>
      </c>
      <c r="B36" s="1">
        <v>22</v>
      </c>
      <c r="C36" s="1">
        <v>24</v>
      </c>
      <c r="D36" s="1">
        <v>59</v>
      </c>
      <c r="E36" s="1">
        <v>87</v>
      </c>
      <c r="F36" s="1">
        <v>216</v>
      </c>
      <c r="G36" s="1">
        <v>469</v>
      </c>
      <c r="H36" s="1">
        <v>431</v>
      </c>
      <c r="I36" s="1">
        <v>409</v>
      </c>
      <c r="J36" s="1">
        <v>404</v>
      </c>
      <c r="K36" s="1">
        <v>351</v>
      </c>
      <c r="L36" s="1">
        <v>113</v>
      </c>
      <c r="M36" s="1">
        <v>0</v>
      </c>
      <c r="N36" s="1">
        <v>2585</v>
      </c>
      <c r="O36" s="1">
        <v>5</v>
      </c>
      <c r="P36" s="1">
        <v>242.52</v>
      </c>
      <c r="Q36" s="1">
        <v>0.47</v>
      </c>
      <c r="R36" s="1">
        <v>0.19</v>
      </c>
      <c r="S36" s="1">
        <v>1065895</v>
      </c>
    </row>
    <row r="37" spans="1:19" hidden="1" x14ac:dyDescent="0.2">
      <c r="A37" s="1" t="s">
        <v>116</v>
      </c>
      <c r="B37" s="1">
        <v>180</v>
      </c>
      <c r="C37" s="1">
        <v>218</v>
      </c>
      <c r="D37" s="1">
        <v>207</v>
      </c>
      <c r="E37" s="1">
        <v>164</v>
      </c>
      <c r="F37" s="1">
        <v>352</v>
      </c>
      <c r="G37" s="1">
        <v>391</v>
      </c>
      <c r="H37" s="1">
        <v>517</v>
      </c>
      <c r="I37" s="1">
        <v>538</v>
      </c>
      <c r="J37" s="1">
        <v>443</v>
      </c>
      <c r="K37" s="1">
        <v>369</v>
      </c>
      <c r="L37" s="1">
        <v>141</v>
      </c>
      <c r="M37" s="1">
        <v>0</v>
      </c>
      <c r="N37" s="1">
        <v>3520</v>
      </c>
      <c r="O37" s="1">
        <v>3</v>
      </c>
      <c r="P37" s="1">
        <v>226.23</v>
      </c>
      <c r="Q37" s="1">
        <v>0.19</v>
      </c>
      <c r="R37" s="1">
        <v>0.09</v>
      </c>
      <c r="S37" s="1">
        <v>1555957</v>
      </c>
    </row>
    <row r="38" spans="1:19" hidden="1" x14ac:dyDescent="0.2">
      <c r="A38" s="1" t="s">
        <v>62</v>
      </c>
      <c r="B38" s="1">
        <v>7</v>
      </c>
      <c r="C38" s="1">
        <v>6</v>
      </c>
      <c r="D38" s="1">
        <v>7</v>
      </c>
      <c r="E38" s="1">
        <v>12</v>
      </c>
      <c r="F38" s="1">
        <v>78</v>
      </c>
      <c r="G38" s="1">
        <v>120</v>
      </c>
      <c r="H38" s="1">
        <v>115</v>
      </c>
      <c r="I38" s="1">
        <v>56</v>
      </c>
      <c r="J38" s="1">
        <v>17</v>
      </c>
      <c r="K38" s="1">
        <v>10</v>
      </c>
      <c r="L38" s="1">
        <v>0</v>
      </c>
      <c r="M38" s="1">
        <v>0</v>
      </c>
      <c r="N38" s="1">
        <v>428</v>
      </c>
      <c r="O38" s="1">
        <v>0</v>
      </c>
      <c r="P38" s="1">
        <v>89.19</v>
      </c>
      <c r="Q38" s="1">
        <v>0</v>
      </c>
      <c r="R38" s="1">
        <v>0</v>
      </c>
      <c r="S38" s="1">
        <v>479877</v>
      </c>
    </row>
    <row r="39" spans="1:19" hidden="1" x14ac:dyDescent="0.2">
      <c r="A39" s="1" t="s">
        <v>129</v>
      </c>
      <c r="B39" s="1">
        <v>42</v>
      </c>
      <c r="C39" s="1">
        <v>21</v>
      </c>
      <c r="D39" s="1">
        <v>24</v>
      </c>
      <c r="E39" s="1">
        <v>19</v>
      </c>
      <c r="F39" s="1">
        <v>26</v>
      </c>
      <c r="G39" s="1">
        <v>25</v>
      </c>
      <c r="H39" s="1">
        <v>31</v>
      </c>
      <c r="I39" s="1">
        <v>103</v>
      </c>
      <c r="J39" s="1">
        <v>79</v>
      </c>
      <c r="K39" s="1">
        <v>174</v>
      </c>
      <c r="L39" s="1">
        <v>62</v>
      </c>
      <c r="M39" s="1">
        <v>0</v>
      </c>
      <c r="N39" s="1">
        <v>606</v>
      </c>
      <c r="O39" s="1">
        <v>1</v>
      </c>
      <c r="P39" s="1">
        <v>76.42</v>
      </c>
      <c r="Q39" s="1">
        <v>0.13</v>
      </c>
      <c r="R39" s="1">
        <v>0.17</v>
      </c>
      <c r="S39" s="1">
        <v>792961</v>
      </c>
    </row>
    <row r="40" spans="1:19" x14ac:dyDescent="0.2">
      <c r="A40" s="1" t="s">
        <v>147</v>
      </c>
      <c r="B40" s="1">
        <v>0</v>
      </c>
      <c r="C40" s="1">
        <v>2</v>
      </c>
      <c r="D40" s="1">
        <v>2</v>
      </c>
      <c r="E40" s="1">
        <v>9</v>
      </c>
      <c r="F40" s="1">
        <v>43</v>
      </c>
      <c r="G40" s="1">
        <v>105</v>
      </c>
      <c r="H40" s="1">
        <v>57</v>
      </c>
      <c r="I40" s="1">
        <v>42</v>
      </c>
      <c r="J40" s="2">
        <v>23</v>
      </c>
      <c r="N40" s="1">
        <f t="shared" ref="N40:N41" si="0">SUBTOTAL(9,B40:M40)</f>
        <v>283</v>
      </c>
      <c r="O40" s="1">
        <v>0</v>
      </c>
      <c r="P40" s="19">
        <f t="shared" ref="P40:P41" si="1">N40*100000/S40</f>
        <v>55.361236961744019</v>
      </c>
      <c r="Q40" s="19">
        <f t="shared" ref="Q40:Q41" si="2">O40*100000/S40</f>
        <v>0</v>
      </c>
      <c r="R40" s="19">
        <f t="shared" ref="R40:R41" si="3">O40*100/N40</f>
        <v>0</v>
      </c>
      <c r="S40" s="1">
        <v>511188</v>
      </c>
    </row>
    <row r="41" spans="1:19" x14ac:dyDescent="0.2">
      <c r="A41" s="1" t="s">
        <v>150</v>
      </c>
      <c r="B41" s="1">
        <v>1</v>
      </c>
      <c r="C41" s="1">
        <v>0</v>
      </c>
      <c r="D41" s="1">
        <v>1</v>
      </c>
      <c r="E41" s="1">
        <v>5</v>
      </c>
      <c r="F41" s="1">
        <v>23</v>
      </c>
      <c r="G41" s="1">
        <v>55</v>
      </c>
      <c r="H41" s="1">
        <v>38</v>
      </c>
      <c r="I41" s="1">
        <v>20</v>
      </c>
      <c r="J41" s="2">
        <v>13</v>
      </c>
      <c r="N41" s="1">
        <f t="shared" si="0"/>
        <v>156</v>
      </c>
      <c r="O41" s="1">
        <v>1</v>
      </c>
      <c r="P41" s="19">
        <f t="shared" si="1"/>
        <v>29.935236267690094</v>
      </c>
      <c r="Q41" s="19">
        <f t="shared" si="2"/>
        <v>0.1918925401775006</v>
      </c>
      <c r="R41" s="19">
        <f t="shared" si="3"/>
        <v>0.64102564102564108</v>
      </c>
      <c r="S41" s="1">
        <v>521125</v>
      </c>
    </row>
    <row r="42" spans="1:19" hidden="1" x14ac:dyDescent="0.2">
      <c r="A42" s="1" t="s">
        <v>77</v>
      </c>
      <c r="B42" s="1">
        <v>51</v>
      </c>
      <c r="C42" s="1">
        <v>41</v>
      </c>
      <c r="D42" s="1">
        <v>58</v>
      </c>
      <c r="E42" s="1">
        <v>126</v>
      </c>
      <c r="F42" s="1">
        <v>205</v>
      </c>
      <c r="G42" s="1">
        <v>403</v>
      </c>
      <c r="H42" s="1">
        <v>420</v>
      </c>
      <c r="I42" s="1">
        <v>320</v>
      </c>
      <c r="J42" s="1">
        <v>179</v>
      </c>
      <c r="K42" s="1">
        <v>180</v>
      </c>
      <c r="L42" s="1">
        <v>113</v>
      </c>
      <c r="M42" s="1">
        <v>0</v>
      </c>
      <c r="N42" s="1">
        <v>2096</v>
      </c>
      <c r="O42" s="1">
        <v>6</v>
      </c>
      <c r="P42" s="1">
        <v>171.69</v>
      </c>
      <c r="Q42" s="1">
        <v>0.49</v>
      </c>
      <c r="R42" s="1">
        <v>0.28999999999999998</v>
      </c>
      <c r="S42" s="1">
        <v>1220829</v>
      </c>
    </row>
    <row r="43" spans="1:19" hidden="1" x14ac:dyDescent="0.2">
      <c r="A43" s="1" t="s">
        <v>57</v>
      </c>
      <c r="B43" s="1">
        <v>176</v>
      </c>
      <c r="C43" s="1">
        <v>176</v>
      </c>
      <c r="D43" s="1">
        <v>239</v>
      </c>
      <c r="E43" s="1">
        <v>452</v>
      </c>
      <c r="F43" s="1">
        <v>1515</v>
      </c>
      <c r="G43" s="1">
        <v>3296</v>
      </c>
      <c r="H43" s="1">
        <v>3442</v>
      </c>
      <c r="I43" s="1">
        <v>2626</v>
      </c>
      <c r="J43" s="1">
        <v>1841</v>
      </c>
      <c r="K43" s="1">
        <v>1336</v>
      </c>
      <c r="L43" s="1">
        <v>374</v>
      </c>
      <c r="M43" s="1">
        <v>0</v>
      </c>
      <c r="N43" s="1">
        <v>15473</v>
      </c>
      <c r="O43" s="1">
        <v>19</v>
      </c>
      <c r="P43" s="1">
        <v>128</v>
      </c>
      <c r="Q43" s="1">
        <v>0.16</v>
      </c>
      <c r="R43" s="1">
        <v>0.12</v>
      </c>
      <c r="S43" s="1">
        <v>12088635</v>
      </c>
    </row>
    <row r="44" spans="1:19" hidden="1" x14ac:dyDescent="0.2">
      <c r="A44" s="1" t="s">
        <v>101</v>
      </c>
      <c r="B44" s="1">
        <v>113</v>
      </c>
      <c r="C44" s="1">
        <v>106</v>
      </c>
      <c r="D44" s="1">
        <v>235</v>
      </c>
      <c r="E44" s="1">
        <v>391</v>
      </c>
      <c r="F44" s="1">
        <v>1941</v>
      </c>
      <c r="G44" s="1">
        <v>4151</v>
      </c>
      <c r="H44" s="1">
        <v>3717</v>
      </c>
      <c r="I44" s="1">
        <v>2946</v>
      </c>
      <c r="J44" s="1">
        <v>2069</v>
      </c>
      <c r="K44" s="1">
        <v>1324</v>
      </c>
      <c r="L44" s="1">
        <v>292</v>
      </c>
      <c r="M44" s="1">
        <v>0</v>
      </c>
      <c r="N44" s="1">
        <v>17285</v>
      </c>
      <c r="O44" s="1">
        <v>15</v>
      </c>
      <c r="P44" s="1">
        <v>78.680000000000007</v>
      </c>
      <c r="Q44" s="1">
        <v>7.0000000000000007E-2</v>
      </c>
      <c r="R44" s="1">
        <v>0.09</v>
      </c>
      <c r="S44" s="1">
        <v>21967435</v>
      </c>
    </row>
    <row r="45" spans="1:19" hidden="1" x14ac:dyDescent="0.2">
      <c r="A45" s="1" t="s">
        <v>79</v>
      </c>
      <c r="B45" s="1">
        <v>30</v>
      </c>
      <c r="C45" s="1">
        <v>24</v>
      </c>
      <c r="D45" s="1">
        <v>31</v>
      </c>
      <c r="E45" s="1">
        <v>22</v>
      </c>
      <c r="F45" s="1">
        <v>66</v>
      </c>
      <c r="G45" s="1">
        <v>178</v>
      </c>
      <c r="H45" s="1">
        <v>253</v>
      </c>
      <c r="I45" s="1">
        <v>209</v>
      </c>
      <c r="J45" s="1">
        <v>132</v>
      </c>
      <c r="K45" s="1">
        <v>118</v>
      </c>
      <c r="L45" s="1">
        <v>52</v>
      </c>
      <c r="M45" s="1">
        <v>0</v>
      </c>
      <c r="N45" s="1">
        <v>1115</v>
      </c>
      <c r="O45" s="1">
        <v>6</v>
      </c>
      <c r="P45" s="1">
        <v>137.30000000000001</v>
      </c>
      <c r="Q45" s="1">
        <v>0.74</v>
      </c>
      <c r="R45" s="1">
        <v>0.54</v>
      </c>
      <c r="S45" s="1">
        <v>812086</v>
      </c>
    </row>
    <row r="46" spans="1:19" hidden="1" x14ac:dyDescent="0.2">
      <c r="A46" s="1" t="s">
        <v>78</v>
      </c>
      <c r="B46" s="1">
        <v>47</v>
      </c>
      <c r="C46" s="1">
        <v>29</v>
      </c>
      <c r="D46" s="1">
        <v>50</v>
      </c>
      <c r="E46" s="1">
        <v>63</v>
      </c>
      <c r="F46" s="1">
        <v>194</v>
      </c>
      <c r="G46" s="1">
        <v>313</v>
      </c>
      <c r="H46" s="1">
        <v>301</v>
      </c>
      <c r="I46" s="1">
        <v>365</v>
      </c>
      <c r="J46" s="1">
        <v>161</v>
      </c>
      <c r="K46" s="1">
        <v>182</v>
      </c>
      <c r="L46" s="1">
        <v>90</v>
      </c>
      <c r="M46" s="1">
        <v>0</v>
      </c>
      <c r="N46" s="1">
        <v>1795</v>
      </c>
      <c r="O46" s="1">
        <v>5</v>
      </c>
      <c r="P46" s="1">
        <v>160.22999999999999</v>
      </c>
      <c r="Q46" s="1">
        <v>0.45</v>
      </c>
      <c r="R46" s="1">
        <v>0.28000000000000003</v>
      </c>
      <c r="S46" s="1">
        <v>1120246</v>
      </c>
    </row>
    <row r="47" spans="1:19" hidden="1" x14ac:dyDescent="0.2">
      <c r="A47" s="1" t="s">
        <v>127</v>
      </c>
      <c r="B47" s="1">
        <v>27</v>
      </c>
      <c r="C47" s="1">
        <v>26</v>
      </c>
      <c r="D47" s="1">
        <v>19</v>
      </c>
      <c r="E47" s="1">
        <v>12</v>
      </c>
      <c r="F47" s="1">
        <v>24</v>
      </c>
      <c r="G47" s="1">
        <v>20</v>
      </c>
      <c r="H47" s="1">
        <v>39</v>
      </c>
      <c r="I47" s="1">
        <v>63</v>
      </c>
      <c r="J47" s="1">
        <v>90</v>
      </c>
      <c r="K47" s="1">
        <v>89</v>
      </c>
      <c r="L47" s="1">
        <v>44</v>
      </c>
      <c r="M47" s="1">
        <v>0</v>
      </c>
      <c r="N47" s="1">
        <v>453</v>
      </c>
      <c r="O47" s="1">
        <v>0</v>
      </c>
      <c r="P47" s="1">
        <v>64.22</v>
      </c>
      <c r="Q47" s="1">
        <v>0</v>
      </c>
      <c r="R47" s="1">
        <v>0</v>
      </c>
      <c r="S47" s="1">
        <v>705379</v>
      </c>
    </row>
    <row r="48" spans="1:19" hidden="1" x14ac:dyDescent="0.2">
      <c r="A48" s="1" t="s">
        <v>118</v>
      </c>
      <c r="B48" s="1">
        <v>31</v>
      </c>
      <c r="C48" s="1">
        <v>32</v>
      </c>
      <c r="D48" s="1">
        <v>36</v>
      </c>
      <c r="E48" s="1">
        <v>29</v>
      </c>
      <c r="F48" s="1">
        <v>54</v>
      </c>
      <c r="G48" s="1">
        <v>31</v>
      </c>
      <c r="H48" s="1">
        <v>54</v>
      </c>
      <c r="I48" s="1">
        <v>46</v>
      </c>
      <c r="J48" s="1">
        <v>45</v>
      </c>
      <c r="K48" s="1">
        <v>28</v>
      </c>
      <c r="L48" s="1">
        <v>9</v>
      </c>
      <c r="M48" s="1">
        <v>0</v>
      </c>
      <c r="N48" s="1">
        <v>395</v>
      </c>
      <c r="O48" s="1">
        <v>1</v>
      </c>
      <c r="P48" s="1">
        <v>148.19999999999999</v>
      </c>
      <c r="Q48" s="1">
        <v>0.38</v>
      </c>
      <c r="R48" s="1">
        <v>0.25</v>
      </c>
      <c r="S48" s="1">
        <v>266535</v>
      </c>
    </row>
    <row r="49" spans="1:19" hidden="1" x14ac:dyDescent="0.2">
      <c r="A49" s="1" t="s">
        <v>126</v>
      </c>
      <c r="B49" s="1">
        <v>35</v>
      </c>
      <c r="C49" s="1">
        <v>11</v>
      </c>
      <c r="D49" s="1">
        <v>18</v>
      </c>
      <c r="E49" s="1">
        <v>26</v>
      </c>
      <c r="F49" s="1">
        <v>53</v>
      </c>
      <c r="G49" s="1">
        <v>81</v>
      </c>
      <c r="H49" s="1">
        <v>56</v>
      </c>
      <c r="I49" s="1">
        <v>59</v>
      </c>
      <c r="J49" s="1">
        <v>50</v>
      </c>
      <c r="K49" s="1">
        <v>64</v>
      </c>
      <c r="L49" s="1">
        <v>43</v>
      </c>
      <c r="M49" s="1">
        <v>0</v>
      </c>
      <c r="N49" s="1">
        <v>496</v>
      </c>
      <c r="O49" s="1">
        <v>0</v>
      </c>
      <c r="P49" s="1">
        <v>94.6</v>
      </c>
      <c r="Q49" s="1">
        <v>0</v>
      </c>
      <c r="R49" s="1">
        <v>0</v>
      </c>
      <c r="S49" s="1">
        <v>524291</v>
      </c>
    </row>
    <row r="50" spans="1:19" hidden="1" x14ac:dyDescent="0.2">
      <c r="A50" s="1" t="s">
        <v>63</v>
      </c>
      <c r="B50" s="1">
        <v>0</v>
      </c>
      <c r="C50" s="1">
        <v>0</v>
      </c>
      <c r="D50" s="1">
        <v>0</v>
      </c>
      <c r="E50" s="1">
        <v>2</v>
      </c>
      <c r="F50" s="1">
        <v>18</v>
      </c>
      <c r="G50" s="1">
        <v>42</v>
      </c>
      <c r="H50" s="1">
        <v>33</v>
      </c>
      <c r="I50" s="1">
        <v>44</v>
      </c>
      <c r="J50" s="1">
        <v>15</v>
      </c>
      <c r="K50" s="1">
        <v>12</v>
      </c>
      <c r="L50" s="1">
        <v>7</v>
      </c>
      <c r="M50" s="1">
        <v>0</v>
      </c>
      <c r="N50" s="1">
        <v>173</v>
      </c>
      <c r="O50" s="1">
        <v>0</v>
      </c>
      <c r="P50" s="1">
        <v>36.18</v>
      </c>
      <c r="Q50" s="1">
        <v>0</v>
      </c>
      <c r="R50" s="1">
        <v>0</v>
      </c>
      <c r="S50" s="1">
        <v>478144</v>
      </c>
    </row>
    <row r="51" spans="1:19" hidden="1" x14ac:dyDescent="0.2">
      <c r="A51" s="1" t="s">
        <v>70</v>
      </c>
      <c r="B51" s="1">
        <v>12</v>
      </c>
      <c r="C51" s="1">
        <v>18</v>
      </c>
      <c r="D51" s="1">
        <v>18</v>
      </c>
      <c r="E51" s="1">
        <v>23</v>
      </c>
      <c r="F51" s="1">
        <v>126</v>
      </c>
      <c r="G51" s="1">
        <v>257</v>
      </c>
      <c r="H51" s="1">
        <v>175</v>
      </c>
      <c r="I51" s="1">
        <v>103</v>
      </c>
      <c r="J51" s="1">
        <v>68</v>
      </c>
      <c r="K51" s="1">
        <v>34</v>
      </c>
      <c r="L51" s="1">
        <v>7</v>
      </c>
      <c r="M51" s="1">
        <v>0</v>
      </c>
      <c r="N51" s="1">
        <v>841</v>
      </c>
      <c r="O51" s="1">
        <v>0</v>
      </c>
      <c r="P51" s="1">
        <v>84.5</v>
      </c>
      <c r="Q51" s="1">
        <v>0</v>
      </c>
      <c r="R51" s="1">
        <v>0</v>
      </c>
      <c r="S51" s="1">
        <v>995277</v>
      </c>
    </row>
    <row r="52" spans="1:19" hidden="1" x14ac:dyDescent="0.2">
      <c r="A52" s="1" t="s">
        <v>91</v>
      </c>
      <c r="B52" s="1">
        <v>38</v>
      </c>
      <c r="C52" s="1">
        <v>59</v>
      </c>
      <c r="D52" s="1">
        <v>52</v>
      </c>
      <c r="E52" s="1">
        <v>49</v>
      </c>
      <c r="F52" s="1">
        <v>76</v>
      </c>
      <c r="G52" s="1">
        <v>121</v>
      </c>
      <c r="H52" s="1">
        <v>100</v>
      </c>
      <c r="I52" s="1">
        <v>102</v>
      </c>
      <c r="J52" s="1">
        <v>106</v>
      </c>
      <c r="K52" s="1">
        <v>96</v>
      </c>
      <c r="L52" s="1">
        <v>26</v>
      </c>
      <c r="M52" s="1">
        <v>0</v>
      </c>
      <c r="N52" s="1">
        <v>825</v>
      </c>
      <c r="O52" s="1">
        <v>1</v>
      </c>
      <c r="P52" s="1">
        <v>171.33</v>
      </c>
      <c r="Q52" s="1">
        <v>0.21</v>
      </c>
      <c r="R52" s="1">
        <v>0.12</v>
      </c>
      <c r="S52" s="1">
        <v>481514</v>
      </c>
    </row>
    <row r="53" spans="1:19" hidden="1" x14ac:dyDescent="0.2">
      <c r="A53" s="1" t="s">
        <v>75</v>
      </c>
      <c r="B53" s="1">
        <v>15</v>
      </c>
      <c r="C53" s="1">
        <v>26</v>
      </c>
      <c r="D53" s="1">
        <v>24</v>
      </c>
      <c r="E53" s="1">
        <v>46</v>
      </c>
      <c r="F53" s="1">
        <v>155</v>
      </c>
      <c r="G53" s="1">
        <v>337</v>
      </c>
      <c r="H53" s="1">
        <v>234</v>
      </c>
      <c r="I53" s="1">
        <v>148</v>
      </c>
      <c r="J53" s="1">
        <v>128</v>
      </c>
      <c r="K53" s="1">
        <v>92</v>
      </c>
      <c r="L53" s="1">
        <v>14</v>
      </c>
      <c r="M53" s="1">
        <v>0</v>
      </c>
      <c r="N53" s="1">
        <v>1219</v>
      </c>
      <c r="O53" s="1">
        <v>2</v>
      </c>
      <c r="P53" s="1">
        <v>224.63</v>
      </c>
      <c r="Q53" s="1">
        <v>0.37</v>
      </c>
      <c r="R53" s="1">
        <v>0.16</v>
      </c>
      <c r="S53" s="1">
        <v>542674</v>
      </c>
    </row>
    <row r="54" spans="1:19" hidden="1" x14ac:dyDescent="0.2">
      <c r="A54" s="1" t="s">
        <v>69</v>
      </c>
      <c r="B54" s="1">
        <v>6</v>
      </c>
      <c r="C54" s="1">
        <v>11</v>
      </c>
      <c r="D54" s="1">
        <v>20</v>
      </c>
      <c r="E54" s="1">
        <v>47</v>
      </c>
      <c r="F54" s="1">
        <v>113</v>
      </c>
      <c r="G54" s="1">
        <v>246</v>
      </c>
      <c r="H54" s="1">
        <v>293</v>
      </c>
      <c r="I54" s="1">
        <v>228</v>
      </c>
      <c r="J54" s="1">
        <v>143</v>
      </c>
      <c r="K54" s="1">
        <v>85</v>
      </c>
      <c r="L54" s="1">
        <v>24</v>
      </c>
      <c r="M54" s="1">
        <v>0</v>
      </c>
      <c r="N54" s="1">
        <v>1216</v>
      </c>
      <c r="O54" s="1">
        <v>1</v>
      </c>
      <c r="P54" s="1">
        <v>140.49</v>
      </c>
      <c r="Q54" s="1">
        <v>0.12</v>
      </c>
      <c r="R54" s="1">
        <v>0.08</v>
      </c>
      <c r="S54" s="1">
        <v>865564</v>
      </c>
    </row>
    <row r="55" spans="1:19" hidden="1" x14ac:dyDescent="0.2">
      <c r="A55" s="1" t="s">
        <v>61</v>
      </c>
      <c r="B55" s="1">
        <v>0</v>
      </c>
      <c r="C55" s="1">
        <v>1</v>
      </c>
      <c r="D55" s="1">
        <v>3</v>
      </c>
      <c r="E55" s="1">
        <v>18</v>
      </c>
      <c r="F55" s="1">
        <v>123</v>
      </c>
      <c r="G55" s="1">
        <v>151</v>
      </c>
      <c r="H55" s="1">
        <v>69</v>
      </c>
      <c r="I55" s="1">
        <v>18</v>
      </c>
      <c r="J55" s="1">
        <v>7</v>
      </c>
      <c r="K55" s="1">
        <v>5</v>
      </c>
      <c r="L55" s="1">
        <v>1</v>
      </c>
      <c r="M55" s="1">
        <v>0</v>
      </c>
      <c r="N55" s="1">
        <v>396</v>
      </c>
      <c r="O55" s="1">
        <v>1</v>
      </c>
      <c r="P55" s="1">
        <v>88.26</v>
      </c>
      <c r="Q55" s="1">
        <v>0.22</v>
      </c>
      <c r="R55" s="1">
        <v>0.25</v>
      </c>
      <c r="S55" s="1">
        <v>448686</v>
      </c>
    </row>
    <row r="56" spans="1:19" hidden="1" x14ac:dyDescent="0.2">
      <c r="A56" s="1" t="s">
        <v>119</v>
      </c>
      <c r="B56" s="1">
        <v>67</v>
      </c>
      <c r="C56" s="1">
        <v>69</v>
      </c>
      <c r="D56" s="1">
        <v>74</v>
      </c>
      <c r="E56" s="1">
        <v>54</v>
      </c>
      <c r="F56" s="1">
        <v>92</v>
      </c>
      <c r="G56" s="1">
        <v>88</v>
      </c>
      <c r="H56" s="1">
        <v>104</v>
      </c>
      <c r="I56" s="1">
        <v>101</v>
      </c>
      <c r="J56" s="1">
        <v>49</v>
      </c>
      <c r="K56" s="1">
        <v>40</v>
      </c>
      <c r="L56" s="1">
        <v>34</v>
      </c>
      <c r="M56" s="1">
        <v>0</v>
      </c>
      <c r="N56" s="1">
        <v>772</v>
      </c>
      <c r="O56" s="1">
        <v>2</v>
      </c>
      <c r="P56" s="1">
        <v>193.93</v>
      </c>
      <c r="Q56" s="1">
        <v>0.5</v>
      </c>
      <c r="R56" s="1">
        <v>0.26</v>
      </c>
      <c r="S56" s="1">
        <v>398092</v>
      </c>
    </row>
    <row r="57" spans="1:19" hidden="1" x14ac:dyDescent="0.2">
      <c r="A57" s="1" t="s">
        <v>99</v>
      </c>
      <c r="B57" s="1">
        <v>17</v>
      </c>
      <c r="C57" s="1">
        <v>15</v>
      </c>
      <c r="D57" s="1">
        <v>19</v>
      </c>
      <c r="E57" s="1">
        <v>30</v>
      </c>
      <c r="F57" s="1">
        <v>50</v>
      </c>
      <c r="G57" s="1">
        <v>90</v>
      </c>
      <c r="H57" s="1">
        <v>84</v>
      </c>
      <c r="I57" s="1">
        <v>67</v>
      </c>
      <c r="J57" s="1">
        <v>36</v>
      </c>
      <c r="K57" s="1">
        <v>19</v>
      </c>
      <c r="L57" s="1">
        <v>2</v>
      </c>
      <c r="M57" s="1">
        <v>0</v>
      </c>
      <c r="N57" s="1">
        <v>429</v>
      </c>
      <c r="O57" s="1">
        <v>0</v>
      </c>
      <c r="P57" s="1">
        <v>88.24</v>
      </c>
      <c r="Q57" s="1">
        <v>0</v>
      </c>
      <c r="R57" s="1">
        <v>0</v>
      </c>
      <c r="S57" s="1">
        <v>486187</v>
      </c>
    </row>
    <row r="58" spans="1:19" hidden="1" x14ac:dyDescent="0.2">
      <c r="A58" s="1" t="s">
        <v>92</v>
      </c>
      <c r="B58" s="1">
        <v>29</v>
      </c>
      <c r="C58" s="1">
        <v>29</v>
      </c>
      <c r="D58" s="1">
        <v>28</v>
      </c>
      <c r="E58" s="1">
        <v>36</v>
      </c>
      <c r="F58" s="1">
        <v>41</v>
      </c>
      <c r="G58" s="1">
        <v>54</v>
      </c>
      <c r="H58" s="1">
        <v>65</v>
      </c>
      <c r="I58" s="1">
        <v>55</v>
      </c>
      <c r="J58" s="1">
        <v>35</v>
      </c>
      <c r="K58" s="1">
        <v>37</v>
      </c>
      <c r="L58" s="1">
        <v>4</v>
      </c>
      <c r="M58" s="1">
        <v>0</v>
      </c>
      <c r="N58" s="1">
        <v>413</v>
      </c>
      <c r="O58" s="1">
        <v>0</v>
      </c>
      <c r="P58" s="1">
        <v>76.23</v>
      </c>
      <c r="Q58" s="1">
        <v>0</v>
      </c>
      <c r="R58" s="1">
        <v>0</v>
      </c>
      <c r="S58" s="1">
        <v>541756</v>
      </c>
    </row>
    <row r="59" spans="1:19" hidden="1" x14ac:dyDescent="0.2">
      <c r="A59" s="1" t="s">
        <v>121</v>
      </c>
      <c r="B59" s="1">
        <v>9</v>
      </c>
      <c r="C59" s="1">
        <v>11</v>
      </c>
      <c r="D59" s="1">
        <v>31</v>
      </c>
      <c r="E59" s="1">
        <v>25</v>
      </c>
      <c r="F59" s="1">
        <v>42</v>
      </c>
      <c r="G59" s="1">
        <v>41</v>
      </c>
      <c r="H59" s="1">
        <v>13</v>
      </c>
      <c r="I59" s="1">
        <v>15</v>
      </c>
      <c r="J59" s="1">
        <v>9</v>
      </c>
      <c r="K59" s="1">
        <v>5</v>
      </c>
      <c r="L59" s="1">
        <v>4</v>
      </c>
      <c r="M59" s="1">
        <v>0</v>
      </c>
      <c r="N59" s="1">
        <v>205</v>
      </c>
      <c r="O59" s="1">
        <v>0</v>
      </c>
      <c r="P59" s="1">
        <v>108.02</v>
      </c>
      <c r="Q59" s="1">
        <v>0</v>
      </c>
      <c r="R59" s="1">
        <v>0</v>
      </c>
      <c r="S59" s="1">
        <v>189777</v>
      </c>
    </row>
    <row r="60" spans="1:19" hidden="1" x14ac:dyDescent="0.2">
      <c r="A60" s="1" t="s">
        <v>85</v>
      </c>
      <c r="B60" s="1">
        <v>83</v>
      </c>
      <c r="C60" s="1">
        <v>74</v>
      </c>
      <c r="D60" s="1">
        <v>99</v>
      </c>
      <c r="E60" s="1">
        <v>71</v>
      </c>
      <c r="F60" s="1">
        <v>98</v>
      </c>
      <c r="G60" s="1">
        <v>195</v>
      </c>
      <c r="H60" s="1">
        <v>230</v>
      </c>
      <c r="I60" s="1">
        <v>209</v>
      </c>
      <c r="J60" s="1">
        <v>185</v>
      </c>
      <c r="K60" s="1">
        <v>181</v>
      </c>
      <c r="L60" s="1">
        <v>62</v>
      </c>
      <c r="M60" s="1">
        <v>0</v>
      </c>
      <c r="N60" s="1">
        <v>1487</v>
      </c>
      <c r="O60" s="1">
        <v>1</v>
      </c>
      <c r="P60" s="1">
        <v>170.77</v>
      </c>
      <c r="Q60" s="1">
        <v>0.11</v>
      </c>
      <c r="R60" s="1">
        <v>7.0000000000000007E-2</v>
      </c>
      <c r="S60" s="1">
        <v>870769</v>
      </c>
    </row>
    <row r="61" spans="1:19" hidden="1" x14ac:dyDescent="0.2">
      <c r="A61" s="1" t="s">
        <v>95</v>
      </c>
      <c r="B61" s="1">
        <v>45</v>
      </c>
      <c r="C61" s="1">
        <v>17</v>
      </c>
      <c r="D61" s="1">
        <v>65</v>
      </c>
      <c r="E61" s="1">
        <v>86</v>
      </c>
      <c r="F61" s="1">
        <v>180</v>
      </c>
      <c r="G61" s="1">
        <v>236</v>
      </c>
      <c r="H61" s="1">
        <v>196</v>
      </c>
      <c r="I61" s="1">
        <v>253</v>
      </c>
      <c r="J61" s="1">
        <v>133</v>
      </c>
      <c r="K61" s="1">
        <v>137</v>
      </c>
      <c r="L61" s="1">
        <v>63</v>
      </c>
      <c r="M61" s="1">
        <v>0</v>
      </c>
      <c r="N61" s="1">
        <v>1411</v>
      </c>
      <c r="O61" s="1">
        <v>1</v>
      </c>
      <c r="P61" s="1">
        <v>199.94</v>
      </c>
      <c r="Q61" s="1">
        <v>0.14000000000000001</v>
      </c>
      <c r="R61" s="1">
        <v>7.0000000000000007E-2</v>
      </c>
      <c r="S61" s="1">
        <v>705729</v>
      </c>
    </row>
    <row r="62" spans="1:19" hidden="1" x14ac:dyDescent="0.2">
      <c r="A62" s="1" t="s">
        <v>104</v>
      </c>
      <c r="B62" s="1">
        <v>5</v>
      </c>
      <c r="C62" s="1">
        <v>7</v>
      </c>
      <c r="D62" s="1">
        <v>6</v>
      </c>
      <c r="E62" s="1">
        <v>28</v>
      </c>
      <c r="F62" s="1">
        <v>184</v>
      </c>
      <c r="G62" s="1">
        <v>373</v>
      </c>
      <c r="H62" s="1">
        <v>269</v>
      </c>
      <c r="I62" s="1">
        <v>233</v>
      </c>
      <c r="J62" s="1">
        <v>132</v>
      </c>
      <c r="K62" s="1">
        <v>45</v>
      </c>
      <c r="L62" s="1">
        <v>11</v>
      </c>
      <c r="M62" s="1">
        <v>0</v>
      </c>
      <c r="N62" s="1">
        <v>1293</v>
      </c>
      <c r="O62" s="1">
        <v>0</v>
      </c>
      <c r="P62" s="1">
        <v>98.86</v>
      </c>
      <c r="Q62" s="1">
        <v>0</v>
      </c>
      <c r="R62" s="1">
        <v>0</v>
      </c>
      <c r="S62" s="1">
        <v>1307947</v>
      </c>
    </row>
    <row r="63" spans="1:19" hidden="1" x14ac:dyDescent="0.2">
      <c r="A63" s="1" t="s">
        <v>100</v>
      </c>
      <c r="B63" s="1">
        <v>6</v>
      </c>
      <c r="C63" s="1">
        <v>4</v>
      </c>
      <c r="D63" s="1">
        <v>6</v>
      </c>
      <c r="E63" s="1">
        <v>11</v>
      </c>
      <c r="F63" s="1">
        <v>27</v>
      </c>
      <c r="G63" s="1">
        <v>102</v>
      </c>
      <c r="H63" s="1">
        <v>87</v>
      </c>
      <c r="I63" s="1">
        <v>78</v>
      </c>
      <c r="J63" s="1">
        <v>33</v>
      </c>
      <c r="K63" s="1">
        <v>30</v>
      </c>
      <c r="L63" s="1">
        <v>1</v>
      </c>
      <c r="M63" s="1">
        <v>0</v>
      </c>
      <c r="N63" s="1">
        <v>385</v>
      </c>
      <c r="O63" s="1">
        <v>0</v>
      </c>
      <c r="P63" s="1">
        <v>68.69</v>
      </c>
      <c r="Q63" s="1">
        <v>0</v>
      </c>
      <c r="R63" s="1">
        <v>0</v>
      </c>
      <c r="S63" s="1">
        <v>560478</v>
      </c>
    </row>
    <row r="64" spans="1:19" x14ac:dyDescent="0.2">
      <c r="A64" s="1" t="s">
        <v>151</v>
      </c>
      <c r="B64" s="1">
        <v>1</v>
      </c>
      <c r="C64" s="1">
        <v>2</v>
      </c>
      <c r="D64" s="1">
        <v>11</v>
      </c>
      <c r="E64" s="1">
        <v>13</v>
      </c>
      <c r="F64" s="1">
        <v>37</v>
      </c>
      <c r="G64" s="1">
        <v>80</v>
      </c>
      <c r="H64" s="1">
        <v>52</v>
      </c>
      <c r="I64" s="1">
        <v>39</v>
      </c>
      <c r="J64" s="2">
        <v>11</v>
      </c>
      <c r="N64" s="1">
        <f>SUBTOTAL(9,B64:M64)</f>
        <v>246</v>
      </c>
      <c r="O64" s="1">
        <v>0</v>
      </c>
      <c r="P64" s="19">
        <f>N64*100000/S64</f>
        <v>21.433985937214104</v>
      </c>
      <c r="Q64" s="19">
        <f>O64*100000/S64</f>
        <v>0</v>
      </c>
      <c r="R64" s="19">
        <f>O64*100/N64</f>
        <v>0</v>
      </c>
      <c r="S64" s="1">
        <v>1147710</v>
      </c>
    </row>
    <row r="65" spans="1:19" hidden="1" x14ac:dyDescent="0.2">
      <c r="A65" s="1" t="s">
        <v>93</v>
      </c>
      <c r="B65" s="1">
        <v>50</v>
      </c>
      <c r="C65" s="1">
        <v>69</v>
      </c>
      <c r="D65" s="1">
        <v>96</v>
      </c>
      <c r="E65" s="1">
        <v>91</v>
      </c>
      <c r="F65" s="1">
        <v>157</v>
      </c>
      <c r="G65" s="1">
        <v>178</v>
      </c>
      <c r="H65" s="1">
        <v>174</v>
      </c>
      <c r="I65" s="1">
        <v>186</v>
      </c>
      <c r="J65" s="1">
        <v>116</v>
      </c>
      <c r="K65" s="1">
        <v>116</v>
      </c>
      <c r="L65" s="1">
        <v>17</v>
      </c>
      <c r="M65" s="1">
        <v>0</v>
      </c>
      <c r="N65" s="1">
        <v>1250</v>
      </c>
      <c r="O65" s="1">
        <v>2</v>
      </c>
      <c r="P65" s="1">
        <v>95.99</v>
      </c>
      <c r="Q65" s="1">
        <v>0.15</v>
      </c>
      <c r="R65" s="1">
        <v>0.16</v>
      </c>
      <c r="S65" s="1">
        <v>1302160</v>
      </c>
    </row>
    <row r="66" spans="1:19" hidden="1" x14ac:dyDescent="0.2">
      <c r="A66" s="1" t="s">
        <v>89</v>
      </c>
      <c r="B66" s="1">
        <v>91</v>
      </c>
      <c r="C66" s="1">
        <v>61</v>
      </c>
      <c r="D66" s="1">
        <v>82</v>
      </c>
      <c r="E66" s="1">
        <v>75</v>
      </c>
      <c r="F66" s="1">
        <v>92</v>
      </c>
      <c r="G66" s="1">
        <v>113</v>
      </c>
      <c r="H66" s="1">
        <v>119</v>
      </c>
      <c r="I66" s="1">
        <v>108</v>
      </c>
      <c r="J66" s="1">
        <v>158</v>
      </c>
      <c r="K66" s="1">
        <v>144</v>
      </c>
      <c r="L66" s="1">
        <v>29</v>
      </c>
      <c r="M66" s="1">
        <v>0</v>
      </c>
      <c r="N66" s="1">
        <v>1072</v>
      </c>
      <c r="O66" s="1">
        <v>2</v>
      </c>
      <c r="P66" s="1">
        <v>190.55</v>
      </c>
      <c r="Q66" s="1">
        <v>0.36</v>
      </c>
      <c r="R66" s="1">
        <v>0.19</v>
      </c>
      <c r="S66" s="1">
        <v>562592</v>
      </c>
    </row>
    <row r="67" spans="1:19" hidden="1" x14ac:dyDescent="0.2">
      <c r="A67" s="1" t="s">
        <v>90</v>
      </c>
      <c r="B67" s="1">
        <v>16</v>
      </c>
      <c r="C67" s="1">
        <v>16</v>
      </c>
      <c r="D67" s="1">
        <v>6</v>
      </c>
      <c r="E67" s="1">
        <v>6</v>
      </c>
      <c r="F67" s="1">
        <v>14</v>
      </c>
      <c r="G67" s="1">
        <v>31</v>
      </c>
      <c r="H67" s="1">
        <v>31</v>
      </c>
      <c r="I67" s="1">
        <v>34</v>
      </c>
      <c r="J67" s="1">
        <v>32</v>
      </c>
      <c r="K67" s="1">
        <v>12</v>
      </c>
      <c r="L67" s="1">
        <v>3</v>
      </c>
      <c r="M67" s="1">
        <v>0</v>
      </c>
      <c r="N67" s="1">
        <v>201</v>
      </c>
      <c r="O67" s="1">
        <v>1</v>
      </c>
      <c r="P67" s="1">
        <v>103.62</v>
      </c>
      <c r="Q67" s="1">
        <v>0.52</v>
      </c>
      <c r="R67" s="1">
        <v>0.5</v>
      </c>
      <c r="S67" s="1">
        <v>193985</v>
      </c>
    </row>
    <row r="68" spans="1:19" hidden="1" x14ac:dyDescent="0.2">
      <c r="A68" s="1" t="s">
        <v>83</v>
      </c>
      <c r="B68" s="1">
        <v>0</v>
      </c>
      <c r="C68" s="1">
        <v>9</v>
      </c>
      <c r="D68" s="1">
        <v>6</v>
      </c>
      <c r="E68" s="1">
        <v>18</v>
      </c>
      <c r="F68" s="1">
        <v>52</v>
      </c>
      <c r="G68" s="1">
        <v>78</v>
      </c>
      <c r="H68" s="1">
        <v>91</v>
      </c>
      <c r="I68" s="1">
        <v>87</v>
      </c>
      <c r="J68" s="1">
        <v>79</v>
      </c>
      <c r="K68" s="1">
        <v>74</v>
      </c>
      <c r="L68" s="1">
        <v>26</v>
      </c>
      <c r="M68" s="1">
        <v>0</v>
      </c>
      <c r="N68" s="1">
        <v>520</v>
      </c>
      <c r="O68" s="1">
        <v>2</v>
      </c>
      <c r="P68" s="1">
        <v>81.12</v>
      </c>
      <c r="Q68" s="1">
        <v>0.31</v>
      </c>
      <c r="R68" s="1">
        <v>0.38</v>
      </c>
      <c r="S68" s="1">
        <v>641052</v>
      </c>
    </row>
    <row r="69" spans="1:19" hidden="1" x14ac:dyDescent="0.2">
      <c r="A69" s="1" t="s">
        <v>124</v>
      </c>
      <c r="B69" s="1">
        <v>4</v>
      </c>
      <c r="C69" s="1">
        <v>8</v>
      </c>
      <c r="D69" s="1">
        <v>12</v>
      </c>
      <c r="E69" s="1">
        <v>4</v>
      </c>
      <c r="F69" s="1">
        <v>9</v>
      </c>
      <c r="G69" s="1">
        <v>24</v>
      </c>
      <c r="H69" s="1">
        <v>12</v>
      </c>
      <c r="I69" s="1">
        <v>10</v>
      </c>
      <c r="J69" s="1">
        <v>7</v>
      </c>
      <c r="K69" s="1">
        <v>12</v>
      </c>
      <c r="L69" s="1">
        <v>0</v>
      </c>
      <c r="M69" s="1">
        <v>0</v>
      </c>
      <c r="N69" s="1">
        <v>102</v>
      </c>
      <c r="O69" s="1">
        <v>0</v>
      </c>
      <c r="P69" s="1">
        <v>32.01</v>
      </c>
      <c r="Q69" s="1">
        <v>0</v>
      </c>
      <c r="R69" s="1">
        <v>0</v>
      </c>
      <c r="S69" s="1">
        <v>318655</v>
      </c>
    </row>
    <row r="70" spans="1:19" hidden="1" x14ac:dyDescent="0.2">
      <c r="A70" s="1" t="s">
        <v>110</v>
      </c>
      <c r="B70" s="1">
        <v>15</v>
      </c>
      <c r="C70" s="1">
        <v>10</v>
      </c>
      <c r="D70" s="1">
        <v>36</v>
      </c>
      <c r="E70" s="1">
        <v>35</v>
      </c>
      <c r="F70" s="1">
        <v>120</v>
      </c>
      <c r="G70" s="1">
        <v>410</v>
      </c>
      <c r="H70" s="1">
        <v>466</v>
      </c>
      <c r="I70" s="1">
        <v>355</v>
      </c>
      <c r="J70" s="1">
        <v>325</v>
      </c>
      <c r="K70" s="1">
        <v>162</v>
      </c>
      <c r="L70" s="1">
        <v>37</v>
      </c>
      <c r="M70" s="1">
        <v>0</v>
      </c>
      <c r="N70" s="1">
        <v>1971</v>
      </c>
      <c r="O70" s="1">
        <v>1</v>
      </c>
      <c r="P70" s="1">
        <v>133.97</v>
      </c>
      <c r="Q70" s="1">
        <v>7.0000000000000007E-2</v>
      </c>
      <c r="R70" s="1">
        <v>0.05</v>
      </c>
      <c r="S70" s="1">
        <v>1471185</v>
      </c>
    </row>
    <row r="71" spans="1:19" hidden="1" x14ac:dyDescent="0.2">
      <c r="A71" s="1" t="s">
        <v>82</v>
      </c>
      <c r="B71" s="1">
        <v>0</v>
      </c>
      <c r="C71" s="1">
        <v>0</v>
      </c>
      <c r="D71" s="1">
        <v>1</v>
      </c>
      <c r="E71" s="1">
        <v>1</v>
      </c>
      <c r="F71" s="1">
        <v>0</v>
      </c>
      <c r="G71" s="1">
        <v>3</v>
      </c>
      <c r="H71" s="1">
        <v>9</v>
      </c>
      <c r="I71" s="1">
        <v>5</v>
      </c>
      <c r="J71" s="1">
        <v>8</v>
      </c>
      <c r="K71" s="1">
        <v>11</v>
      </c>
      <c r="L71" s="1">
        <v>3</v>
      </c>
      <c r="M71" s="1">
        <v>0</v>
      </c>
      <c r="N71" s="1">
        <v>41</v>
      </c>
      <c r="O71" s="1">
        <v>0</v>
      </c>
      <c r="P71" s="1">
        <v>19.489999999999998</v>
      </c>
      <c r="Q71" s="1">
        <v>0</v>
      </c>
      <c r="R71" s="1">
        <v>0</v>
      </c>
      <c r="S71" s="1">
        <v>210337</v>
      </c>
    </row>
    <row r="72" spans="1:19" hidden="1" x14ac:dyDescent="0.2">
      <c r="A72" s="1" t="s">
        <v>123</v>
      </c>
      <c r="B72" s="1">
        <v>99</v>
      </c>
      <c r="C72" s="1">
        <v>77</v>
      </c>
      <c r="D72" s="1">
        <v>75</v>
      </c>
      <c r="E72" s="1">
        <v>54</v>
      </c>
      <c r="F72" s="1">
        <v>93</v>
      </c>
      <c r="G72" s="1">
        <v>185</v>
      </c>
      <c r="H72" s="1">
        <v>220</v>
      </c>
      <c r="I72" s="1">
        <v>238</v>
      </c>
      <c r="J72" s="1">
        <v>164</v>
      </c>
      <c r="K72" s="1">
        <v>268</v>
      </c>
      <c r="L72" s="1">
        <v>159</v>
      </c>
      <c r="M72" s="1">
        <v>0</v>
      </c>
      <c r="N72" s="1">
        <v>1632</v>
      </c>
      <c r="O72" s="1">
        <v>2</v>
      </c>
      <c r="P72" s="1">
        <v>114.86</v>
      </c>
      <c r="Q72" s="1">
        <v>0.14000000000000001</v>
      </c>
      <c r="R72" s="1">
        <v>0.12</v>
      </c>
      <c r="S72" s="1">
        <v>1420834</v>
      </c>
    </row>
    <row r="73" spans="1:19" hidden="1" x14ac:dyDescent="0.2">
      <c r="A73" s="1" t="s">
        <v>115</v>
      </c>
      <c r="B73" s="1">
        <v>670</v>
      </c>
      <c r="C73" s="1">
        <v>639</v>
      </c>
      <c r="D73" s="1">
        <v>647</v>
      </c>
      <c r="E73" s="1">
        <v>597</v>
      </c>
      <c r="F73" s="1">
        <v>1138</v>
      </c>
      <c r="G73" s="1">
        <v>1380</v>
      </c>
      <c r="H73" s="1">
        <v>1521</v>
      </c>
      <c r="I73" s="1">
        <v>1563</v>
      </c>
      <c r="J73" s="1">
        <v>1232</v>
      </c>
      <c r="K73" s="1">
        <v>1293</v>
      </c>
      <c r="L73" s="1">
        <v>590</v>
      </c>
      <c r="M73" s="1">
        <v>0</v>
      </c>
      <c r="N73" s="1">
        <v>11270</v>
      </c>
      <c r="O73" s="1">
        <v>15</v>
      </c>
      <c r="P73" s="1">
        <v>120.27</v>
      </c>
      <c r="Q73" s="1">
        <v>0.16</v>
      </c>
      <c r="R73" s="1">
        <v>0.13</v>
      </c>
      <c r="S73" s="1">
        <v>9370371</v>
      </c>
    </row>
    <row r="74" spans="1:19" hidden="1" x14ac:dyDescent="0.2">
      <c r="A74" s="1" t="s">
        <v>68</v>
      </c>
      <c r="B74" s="1">
        <v>4</v>
      </c>
      <c r="C74" s="1">
        <v>5</v>
      </c>
      <c r="D74" s="1">
        <v>9</v>
      </c>
      <c r="E74" s="1">
        <v>16</v>
      </c>
      <c r="F74" s="1">
        <v>44</v>
      </c>
      <c r="G74" s="1">
        <v>125</v>
      </c>
      <c r="H74" s="1">
        <v>137</v>
      </c>
      <c r="I74" s="1">
        <v>106</v>
      </c>
      <c r="J74" s="1">
        <v>73</v>
      </c>
      <c r="K74" s="1">
        <v>63</v>
      </c>
      <c r="L74" s="1">
        <v>17</v>
      </c>
      <c r="M74" s="1">
        <v>0</v>
      </c>
      <c r="N74" s="1">
        <v>599</v>
      </c>
      <c r="O74" s="1">
        <v>0</v>
      </c>
      <c r="P74" s="1">
        <v>99.87</v>
      </c>
      <c r="Q74" s="1">
        <v>0</v>
      </c>
      <c r="R74" s="1">
        <v>0</v>
      </c>
      <c r="S74" s="1">
        <v>599775</v>
      </c>
    </row>
    <row r="75" spans="1:19" hidden="1" x14ac:dyDescent="0.2">
      <c r="A75" s="1" t="s">
        <v>87</v>
      </c>
      <c r="B75" s="1">
        <v>48</v>
      </c>
      <c r="C75" s="1">
        <v>22</v>
      </c>
      <c r="D75" s="1">
        <v>31</v>
      </c>
      <c r="E75" s="1">
        <v>49</v>
      </c>
      <c r="F75" s="1">
        <v>95</v>
      </c>
      <c r="G75" s="1">
        <v>149</v>
      </c>
      <c r="H75" s="1">
        <v>172</v>
      </c>
      <c r="I75" s="1">
        <v>197</v>
      </c>
      <c r="J75" s="1">
        <v>226</v>
      </c>
      <c r="K75" s="1">
        <v>199</v>
      </c>
      <c r="L75" s="1">
        <v>58</v>
      </c>
      <c r="M75" s="1">
        <v>0</v>
      </c>
      <c r="N75" s="1">
        <v>1246</v>
      </c>
      <c r="O75" s="1">
        <v>2</v>
      </c>
      <c r="P75" s="1">
        <v>146.54</v>
      </c>
      <c r="Q75" s="1">
        <v>0.24</v>
      </c>
      <c r="R75" s="1">
        <v>0.16</v>
      </c>
      <c r="S75" s="1">
        <v>850285</v>
      </c>
    </row>
    <row r="76" spans="1:19" hidden="1" x14ac:dyDescent="0.2">
      <c r="A76" s="1" t="s">
        <v>120</v>
      </c>
      <c r="B76" s="1">
        <v>68</v>
      </c>
      <c r="C76" s="1">
        <v>69</v>
      </c>
      <c r="D76" s="1">
        <v>59</v>
      </c>
      <c r="E76" s="1">
        <v>73</v>
      </c>
      <c r="F76" s="1">
        <v>170</v>
      </c>
      <c r="G76" s="1">
        <v>214</v>
      </c>
      <c r="H76" s="1">
        <v>134</v>
      </c>
      <c r="I76" s="1">
        <v>97</v>
      </c>
      <c r="J76" s="1">
        <v>66</v>
      </c>
      <c r="K76" s="1">
        <v>58</v>
      </c>
      <c r="L76" s="1">
        <v>21</v>
      </c>
      <c r="M76" s="1">
        <v>0</v>
      </c>
      <c r="N76" s="1">
        <v>1029</v>
      </c>
      <c r="O76" s="1">
        <v>1</v>
      </c>
      <c r="P76" s="1">
        <v>97.61</v>
      </c>
      <c r="Q76" s="1">
        <v>0.09</v>
      </c>
      <c r="R76" s="1">
        <v>0.1</v>
      </c>
      <c r="S76" s="1">
        <v>1054247</v>
      </c>
    </row>
    <row r="77" spans="1:19" hidden="1" x14ac:dyDescent="0.2">
      <c r="A77" s="1" t="s">
        <v>108</v>
      </c>
      <c r="B77" s="1">
        <v>13</v>
      </c>
      <c r="C77" s="1">
        <v>12</v>
      </c>
      <c r="D77" s="1">
        <v>23</v>
      </c>
      <c r="E77" s="1">
        <v>49</v>
      </c>
      <c r="F77" s="1">
        <v>189</v>
      </c>
      <c r="G77" s="1">
        <v>386</v>
      </c>
      <c r="H77" s="1">
        <v>509</v>
      </c>
      <c r="I77" s="1">
        <v>385</v>
      </c>
      <c r="J77" s="1">
        <v>328</v>
      </c>
      <c r="K77" s="1">
        <v>143</v>
      </c>
      <c r="L77" s="1">
        <v>17</v>
      </c>
      <c r="M77" s="1">
        <v>0</v>
      </c>
      <c r="N77" s="1">
        <v>2054</v>
      </c>
      <c r="O77" s="1">
        <v>3</v>
      </c>
      <c r="P77" s="1">
        <v>147.1</v>
      </c>
      <c r="Q77" s="1">
        <v>0.21</v>
      </c>
      <c r="R77" s="1">
        <v>0.15</v>
      </c>
      <c r="S77" s="1">
        <v>1396374</v>
      </c>
    </row>
    <row r="78" spans="1:19" hidden="1" x14ac:dyDescent="0.2">
      <c r="A78" s="1" t="s">
        <v>67</v>
      </c>
      <c r="B78" s="1">
        <v>19</v>
      </c>
      <c r="C78" s="1">
        <v>24</v>
      </c>
      <c r="D78" s="1">
        <v>21</v>
      </c>
      <c r="E78" s="1">
        <v>36</v>
      </c>
      <c r="F78" s="1">
        <v>107</v>
      </c>
      <c r="G78" s="1">
        <v>234</v>
      </c>
      <c r="H78" s="1">
        <v>289</v>
      </c>
      <c r="I78" s="1">
        <v>168</v>
      </c>
      <c r="J78" s="1">
        <v>115</v>
      </c>
      <c r="K78" s="1">
        <v>72</v>
      </c>
      <c r="L78" s="1">
        <v>18</v>
      </c>
      <c r="M78" s="1">
        <v>0</v>
      </c>
      <c r="N78" s="1">
        <v>1103</v>
      </c>
      <c r="O78" s="1">
        <v>4</v>
      </c>
      <c r="P78" s="1">
        <v>172.85</v>
      </c>
      <c r="Q78" s="1">
        <v>0.63</v>
      </c>
      <c r="R78" s="1">
        <v>0.36</v>
      </c>
      <c r="S78" s="1">
        <v>638115</v>
      </c>
    </row>
    <row r="79" spans="1:19" hidden="1" x14ac:dyDescent="0.2">
      <c r="A79" s="1" t="s">
        <v>125</v>
      </c>
      <c r="B79" s="1">
        <v>30</v>
      </c>
      <c r="C79" s="1">
        <v>16</v>
      </c>
      <c r="D79" s="1">
        <v>21</v>
      </c>
      <c r="E79" s="1">
        <v>38</v>
      </c>
      <c r="F79" s="1">
        <v>42</v>
      </c>
      <c r="G79" s="1">
        <v>81</v>
      </c>
      <c r="H79" s="1">
        <v>102</v>
      </c>
      <c r="I79" s="1">
        <v>116</v>
      </c>
      <c r="J79" s="1">
        <v>64</v>
      </c>
      <c r="K79" s="1">
        <v>46</v>
      </c>
      <c r="L79" s="1">
        <v>11</v>
      </c>
      <c r="M79" s="1">
        <v>0</v>
      </c>
      <c r="N79" s="1">
        <v>567</v>
      </c>
      <c r="O79" s="1">
        <v>2</v>
      </c>
      <c r="P79" s="1">
        <v>88.27</v>
      </c>
      <c r="Q79" s="1">
        <v>0.31</v>
      </c>
      <c r="R79" s="1">
        <v>0.35</v>
      </c>
      <c r="S79" s="1">
        <v>642377</v>
      </c>
    </row>
    <row r="80" spans="1:19" hidden="1" x14ac:dyDescent="0.2">
      <c r="A80" s="1" t="s">
        <v>97</v>
      </c>
      <c r="B80" s="1">
        <v>7</v>
      </c>
      <c r="C80" s="1">
        <v>12</v>
      </c>
      <c r="D80" s="1">
        <v>20</v>
      </c>
      <c r="E80" s="1">
        <v>24</v>
      </c>
      <c r="F80" s="1">
        <v>41</v>
      </c>
      <c r="G80" s="1">
        <v>70</v>
      </c>
      <c r="H80" s="1">
        <v>84</v>
      </c>
      <c r="I80" s="1">
        <v>43</v>
      </c>
      <c r="J80" s="1">
        <v>61</v>
      </c>
      <c r="K80" s="1">
        <v>53</v>
      </c>
      <c r="L80" s="1">
        <v>8</v>
      </c>
      <c r="M80" s="1">
        <v>0</v>
      </c>
      <c r="N80" s="1">
        <v>423</v>
      </c>
      <c r="O80" s="1">
        <v>0</v>
      </c>
      <c r="P80" s="1">
        <v>184.28</v>
      </c>
      <c r="Q80" s="1">
        <v>0</v>
      </c>
      <c r="R80" s="1">
        <v>0</v>
      </c>
      <c r="S80" s="1">
        <v>229542</v>
      </c>
    </row>
    <row r="81" spans="1:19" hidden="1" x14ac:dyDescent="0.2">
      <c r="A81" s="1" t="s">
        <v>111</v>
      </c>
      <c r="B81" s="1">
        <v>10</v>
      </c>
      <c r="C81" s="1">
        <v>25</v>
      </c>
      <c r="D81" s="1">
        <v>43</v>
      </c>
      <c r="E81" s="1">
        <v>76</v>
      </c>
      <c r="F81" s="1">
        <v>418</v>
      </c>
      <c r="G81" s="1">
        <v>543</v>
      </c>
      <c r="H81" s="1">
        <v>406</v>
      </c>
      <c r="I81" s="1">
        <v>238</v>
      </c>
      <c r="J81" s="1">
        <v>110</v>
      </c>
      <c r="K81" s="1">
        <v>61</v>
      </c>
      <c r="L81" s="1">
        <v>26</v>
      </c>
      <c r="M81" s="1">
        <v>0</v>
      </c>
      <c r="N81" s="1">
        <v>1956</v>
      </c>
      <c r="O81" s="1">
        <v>3</v>
      </c>
      <c r="P81" s="1">
        <v>104.81</v>
      </c>
      <c r="Q81" s="1">
        <v>0.16</v>
      </c>
      <c r="R81" s="1">
        <v>0.15</v>
      </c>
      <c r="S81" s="1">
        <v>1866299</v>
      </c>
    </row>
    <row r="82" spans="1:19" x14ac:dyDescent="0.2">
      <c r="A82" s="1" t="s">
        <v>148</v>
      </c>
      <c r="B82" s="1">
        <v>2</v>
      </c>
      <c r="C82" s="1">
        <v>1</v>
      </c>
      <c r="D82" s="1">
        <v>2</v>
      </c>
      <c r="E82" s="1">
        <v>4</v>
      </c>
      <c r="F82" s="1">
        <v>48</v>
      </c>
      <c r="G82" s="1">
        <v>144</v>
      </c>
      <c r="H82" s="1">
        <v>69</v>
      </c>
      <c r="I82" s="1">
        <v>41</v>
      </c>
      <c r="J82" s="2">
        <v>42</v>
      </c>
      <c r="N82" s="1">
        <f>SUBTOTAL(9,B82:M82)</f>
        <v>353</v>
      </c>
      <c r="O82" s="1">
        <v>0</v>
      </c>
      <c r="P82" s="19">
        <f>N82*100000/S82</f>
        <v>22.328530485402013</v>
      </c>
      <c r="Q82" s="19">
        <f>O82*100000/S82</f>
        <v>0</v>
      </c>
      <c r="R82" s="19">
        <f>O82*100/N82</f>
        <v>0</v>
      </c>
      <c r="S82" s="1">
        <v>1580937</v>
      </c>
    </row>
    <row r="83" spans="1:19" hidden="1" x14ac:dyDescent="0.2">
      <c r="A83" s="1" t="s">
        <v>73</v>
      </c>
      <c r="B83" s="1">
        <v>13</v>
      </c>
      <c r="C83" s="1">
        <v>9</v>
      </c>
      <c r="D83" s="1">
        <v>8</v>
      </c>
      <c r="E83" s="1">
        <v>21</v>
      </c>
      <c r="F83" s="1">
        <v>77</v>
      </c>
      <c r="G83" s="1">
        <v>147</v>
      </c>
      <c r="H83" s="1">
        <v>135</v>
      </c>
      <c r="I83" s="1">
        <v>51</v>
      </c>
      <c r="J83" s="1">
        <v>35</v>
      </c>
      <c r="K83" s="1">
        <v>46</v>
      </c>
      <c r="L83" s="1">
        <v>15</v>
      </c>
      <c r="M83" s="1">
        <v>0</v>
      </c>
      <c r="N83" s="1">
        <v>557</v>
      </c>
      <c r="O83" s="1">
        <v>0</v>
      </c>
      <c r="P83" s="1">
        <v>168.73</v>
      </c>
      <c r="Q83" s="1">
        <v>0</v>
      </c>
      <c r="R83" s="1">
        <v>0</v>
      </c>
      <c r="S83" s="1">
        <v>330121</v>
      </c>
    </row>
    <row r="84" spans="1:19" hidden="1" x14ac:dyDescent="0.2">
      <c r="A84" s="1" t="s">
        <v>66</v>
      </c>
      <c r="B84" s="1">
        <v>0</v>
      </c>
      <c r="C84" s="1">
        <v>2</v>
      </c>
      <c r="D84" s="1">
        <v>4</v>
      </c>
      <c r="E84" s="1">
        <v>9</v>
      </c>
      <c r="F84" s="1">
        <v>37</v>
      </c>
      <c r="G84" s="1">
        <v>42</v>
      </c>
      <c r="H84" s="1">
        <v>62</v>
      </c>
      <c r="I84" s="1">
        <v>47</v>
      </c>
      <c r="J84" s="1">
        <v>24</v>
      </c>
      <c r="K84" s="1">
        <v>17</v>
      </c>
      <c r="L84" s="1">
        <v>4</v>
      </c>
      <c r="M84" s="1">
        <v>0</v>
      </c>
      <c r="N84" s="1">
        <v>248</v>
      </c>
      <c r="O84" s="1">
        <v>1</v>
      </c>
      <c r="P84" s="1">
        <v>54.19</v>
      </c>
      <c r="Q84" s="1">
        <v>0.22</v>
      </c>
      <c r="R84" s="1">
        <v>0.4</v>
      </c>
      <c r="S84" s="1">
        <v>457645</v>
      </c>
    </row>
    <row r="85" spans="1:19" hidden="1" x14ac:dyDescent="0.2">
      <c r="A85" s="1" t="s">
        <v>128</v>
      </c>
      <c r="B85" s="1">
        <v>27</v>
      </c>
      <c r="C85" s="1">
        <v>15</v>
      </c>
      <c r="D85" s="1">
        <v>8</v>
      </c>
      <c r="E85" s="1">
        <v>8</v>
      </c>
      <c r="F85" s="1">
        <v>14</v>
      </c>
      <c r="G85" s="1">
        <v>16</v>
      </c>
      <c r="H85" s="1">
        <v>45</v>
      </c>
      <c r="I85" s="1">
        <v>57</v>
      </c>
      <c r="J85" s="1">
        <v>66</v>
      </c>
      <c r="K85" s="1">
        <v>74</v>
      </c>
      <c r="L85" s="1">
        <v>29</v>
      </c>
      <c r="M85" s="1">
        <v>0</v>
      </c>
      <c r="N85" s="1">
        <v>359</v>
      </c>
      <c r="O85" s="1">
        <v>0</v>
      </c>
      <c r="P85" s="1">
        <v>68.41</v>
      </c>
      <c r="Q85" s="1">
        <v>0</v>
      </c>
      <c r="R85" s="1">
        <v>0</v>
      </c>
      <c r="S85" s="1">
        <v>524788</v>
      </c>
    </row>
    <row r="86" spans="1:19" hidden="1" x14ac:dyDescent="0.2">
      <c r="A86" s="1" t="s">
        <v>112</v>
      </c>
      <c r="B86" s="1">
        <v>3</v>
      </c>
      <c r="C86" s="1">
        <v>1</v>
      </c>
      <c r="D86" s="1">
        <v>5</v>
      </c>
      <c r="E86" s="1">
        <v>10</v>
      </c>
      <c r="F86" s="1">
        <v>38</v>
      </c>
      <c r="G86" s="1">
        <v>90</v>
      </c>
      <c r="H86" s="1">
        <v>116</v>
      </c>
      <c r="I86" s="1">
        <v>86</v>
      </c>
      <c r="J86" s="1">
        <v>30</v>
      </c>
      <c r="K86" s="1">
        <v>13</v>
      </c>
      <c r="L86" s="1">
        <v>0</v>
      </c>
      <c r="M86" s="1">
        <v>0</v>
      </c>
      <c r="N86" s="1">
        <v>392</v>
      </c>
      <c r="O86" s="1">
        <v>0</v>
      </c>
      <c r="P86" s="1">
        <v>72.64</v>
      </c>
      <c r="Q86" s="1">
        <v>0</v>
      </c>
      <c r="R86" s="1">
        <v>0</v>
      </c>
      <c r="S86" s="1">
        <v>539679</v>
      </c>
    </row>
    <row r="87" spans="1:19" hidden="1" x14ac:dyDescent="0.2">
      <c r="J87" s="2"/>
      <c r="K87" s="1" t="s">
        <v>167</v>
      </c>
      <c r="P87" s="19"/>
      <c r="Q87" s="19"/>
      <c r="R87" s="19"/>
    </row>
    <row r="88" spans="1:19" x14ac:dyDescent="0.2">
      <c r="J88" s="2"/>
      <c r="P88" s="19"/>
      <c r="Q88" s="19"/>
      <c r="R88" s="19"/>
    </row>
    <row r="89" spans="1:19" x14ac:dyDescent="0.2">
      <c r="A89" s="1" t="s">
        <v>130</v>
      </c>
      <c r="B89" s="1">
        <v>72</v>
      </c>
      <c r="C89" s="1">
        <v>45</v>
      </c>
      <c r="D89" s="1">
        <v>56</v>
      </c>
      <c r="E89" s="1">
        <v>131</v>
      </c>
      <c r="F89" s="1">
        <v>564</v>
      </c>
      <c r="G89" s="1">
        <v>1267</v>
      </c>
      <c r="H89" s="1">
        <v>1496</v>
      </c>
      <c r="I89" s="1">
        <v>1214</v>
      </c>
      <c r="J89" s="2">
        <v>759</v>
      </c>
      <c r="N89" s="1">
        <f>SUBTOTAL(9,B89:M89)</f>
        <v>5604</v>
      </c>
      <c r="O89" s="1">
        <v>4</v>
      </c>
      <c r="P89" s="19">
        <f t="shared" ref="P89:P100" si="4">N89*100000/S89</f>
        <v>95.562385662777331</v>
      </c>
      <c r="Q89" s="19">
        <f t="shared" ref="Q89:Q94" si="5">O89*100000/S89</f>
        <v>6.8210125383852474E-2</v>
      </c>
      <c r="R89" s="19">
        <f t="shared" ref="R89:R94" si="6">O89*100/N89</f>
        <v>7.1377587437544618E-2</v>
      </c>
      <c r="S89" s="1">
        <v>5864232</v>
      </c>
    </row>
    <row r="90" spans="1:19" x14ac:dyDescent="0.2">
      <c r="A90" s="1" t="s">
        <v>131</v>
      </c>
      <c r="B90" s="1">
        <v>41</v>
      </c>
      <c r="C90" s="1">
        <v>60</v>
      </c>
      <c r="D90" s="1">
        <v>72</v>
      </c>
      <c r="E90" s="1">
        <v>131</v>
      </c>
      <c r="F90" s="1">
        <v>427</v>
      </c>
      <c r="G90" s="1">
        <v>904</v>
      </c>
      <c r="H90" s="1">
        <v>956</v>
      </c>
      <c r="I90" s="1">
        <v>652</v>
      </c>
      <c r="J90" s="2">
        <v>423</v>
      </c>
      <c r="N90" s="1">
        <f t="shared" ref="N90:N101" si="7">SUBTOTAL(9,B90:M90)</f>
        <v>3666</v>
      </c>
      <c r="O90" s="1">
        <v>6</v>
      </c>
      <c r="P90" s="19">
        <f t="shared" si="4"/>
        <v>103.08246372149627</v>
      </c>
      <c r="Q90" s="19">
        <f t="shared" si="5"/>
        <v>0.16871106992061582</v>
      </c>
      <c r="R90" s="19">
        <f t="shared" si="6"/>
        <v>0.16366612111292964</v>
      </c>
      <c r="S90" s="1">
        <v>3556376</v>
      </c>
    </row>
    <row r="91" spans="1:19" x14ac:dyDescent="0.2">
      <c r="A91" s="1" t="s">
        <v>132</v>
      </c>
      <c r="B91" s="1">
        <v>67</v>
      </c>
      <c r="C91" s="1">
        <v>74</v>
      </c>
      <c r="D91" s="1">
        <v>113</v>
      </c>
      <c r="E91" s="1">
        <v>192</v>
      </c>
      <c r="F91" s="1">
        <v>531</v>
      </c>
      <c r="G91" s="1">
        <v>1142</v>
      </c>
      <c r="H91" s="1">
        <v>1014</v>
      </c>
      <c r="I91" s="1">
        <v>778</v>
      </c>
      <c r="J91" s="2">
        <v>668</v>
      </c>
      <c r="N91" s="1">
        <f t="shared" si="7"/>
        <v>4579</v>
      </c>
      <c r="O91" s="1">
        <v>9</v>
      </c>
      <c r="P91" s="19">
        <f t="shared" si="4"/>
        <v>152.72985860397105</v>
      </c>
      <c r="Q91" s="19">
        <f t="shared" si="5"/>
        <v>0.30018971990297866</v>
      </c>
      <c r="R91" s="19">
        <f t="shared" si="6"/>
        <v>0.19654946494867875</v>
      </c>
      <c r="S91" s="1">
        <v>2998104</v>
      </c>
    </row>
    <row r="92" spans="1:19" x14ac:dyDescent="0.2">
      <c r="A92" s="1" t="s">
        <v>133</v>
      </c>
      <c r="B92" s="1">
        <v>152</v>
      </c>
      <c r="C92" s="1">
        <v>121</v>
      </c>
      <c r="D92" s="1">
        <v>177</v>
      </c>
      <c r="E92" s="1">
        <v>281</v>
      </c>
      <c r="F92" s="1">
        <v>636</v>
      </c>
      <c r="G92" s="1">
        <v>1222</v>
      </c>
      <c r="H92" s="1">
        <v>1517</v>
      </c>
      <c r="I92" s="1">
        <v>1359</v>
      </c>
      <c r="J92" s="2">
        <v>887</v>
      </c>
      <c r="N92" s="1">
        <f t="shared" si="7"/>
        <v>6352</v>
      </c>
      <c r="O92" s="1">
        <v>21</v>
      </c>
      <c r="P92" s="19">
        <f t="shared" si="4"/>
        <v>119.79273141760515</v>
      </c>
      <c r="Q92" s="19">
        <f t="shared" si="5"/>
        <v>0.39604020147508001</v>
      </c>
      <c r="R92" s="19">
        <f t="shared" si="6"/>
        <v>0.33060453400503781</v>
      </c>
      <c r="S92" s="1">
        <v>5302492</v>
      </c>
    </row>
    <row r="93" spans="1:19" x14ac:dyDescent="0.2">
      <c r="A93" s="1" t="s">
        <v>135</v>
      </c>
      <c r="B93" s="1">
        <v>439</v>
      </c>
      <c r="C93" s="1">
        <v>370</v>
      </c>
      <c r="D93" s="1">
        <v>404</v>
      </c>
      <c r="E93" s="1">
        <v>450</v>
      </c>
      <c r="F93" s="1">
        <v>651</v>
      </c>
      <c r="G93" s="1">
        <v>1122</v>
      </c>
      <c r="H93" s="1">
        <v>1221</v>
      </c>
      <c r="I93" s="1">
        <v>1219</v>
      </c>
      <c r="J93" s="2">
        <v>1113</v>
      </c>
      <c r="N93" s="1">
        <f t="shared" si="7"/>
        <v>6989</v>
      </c>
      <c r="O93" s="1">
        <v>10</v>
      </c>
      <c r="P93" s="19">
        <f t="shared" si="4"/>
        <v>131.97509826848068</v>
      </c>
      <c r="Q93" s="19">
        <f t="shared" si="5"/>
        <v>0.18883259159891352</v>
      </c>
      <c r="R93" s="19">
        <f t="shared" si="6"/>
        <v>0.14308198597796537</v>
      </c>
      <c r="S93" s="1">
        <v>5295696</v>
      </c>
    </row>
    <row r="94" spans="1:19" x14ac:dyDescent="0.2">
      <c r="A94" s="1" t="s">
        <v>136</v>
      </c>
      <c r="B94" s="1">
        <v>207</v>
      </c>
      <c r="C94" s="1">
        <v>206</v>
      </c>
      <c r="D94" s="1">
        <v>331</v>
      </c>
      <c r="E94" s="1">
        <v>419</v>
      </c>
      <c r="F94" s="1">
        <v>905</v>
      </c>
      <c r="G94" s="1">
        <v>1478</v>
      </c>
      <c r="H94" s="1">
        <v>1365</v>
      </c>
      <c r="I94" s="1">
        <v>1241</v>
      </c>
      <c r="J94" s="2">
        <v>803</v>
      </c>
      <c r="N94" s="1">
        <f t="shared" si="7"/>
        <v>6955</v>
      </c>
      <c r="O94" s="1">
        <v>9</v>
      </c>
      <c r="P94" s="19">
        <f t="shared" si="4"/>
        <v>115.51640233258426</v>
      </c>
      <c r="Q94" s="19">
        <f t="shared" si="5"/>
        <v>0.1494820447150623</v>
      </c>
      <c r="R94" s="19">
        <f t="shared" si="6"/>
        <v>0.12940330697340044</v>
      </c>
      <c r="S94" s="1">
        <v>6020790</v>
      </c>
    </row>
    <row r="95" spans="1:19" x14ac:dyDescent="0.2">
      <c r="A95" s="1" t="s">
        <v>137</v>
      </c>
      <c r="B95" s="1">
        <v>25</v>
      </c>
      <c r="C95" s="1">
        <v>20</v>
      </c>
      <c r="D95" s="1">
        <v>35</v>
      </c>
      <c r="E95" s="1">
        <v>62</v>
      </c>
      <c r="F95" s="1">
        <v>411</v>
      </c>
      <c r="G95" s="1">
        <v>963</v>
      </c>
      <c r="H95" s="1">
        <v>805</v>
      </c>
      <c r="I95" s="1">
        <v>680</v>
      </c>
      <c r="J95" s="2">
        <v>386</v>
      </c>
      <c r="N95" s="1">
        <f t="shared" si="7"/>
        <v>3387</v>
      </c>
      <c r="O95" s="1">
        <v>4</v>
      </c>
      <c r="P95" s="19">
        <f t="shared" si="4"/>
        <v>66.927843998645244</v>
      </c>
      <c r="Q95" s="19">
        <f t="shared" ref="Q95:Q101" si="8">O95*100000/S95</f>
        <v>7.9040855032353405E-2</v>
      </c>
      <c r="R95" s="19">
        <f t="shared" ref="R95:R101" si="9">O95*100/N95</f>
        <v>0.11809861234130499</v>
      </c>
      <c r="S95" s="1">
        <v>5060674</v>
      </c>
    </row>
    <row r="96" spans="1:19" x14ac:dyDescent="0.2">
      <c r="A96" s="1" t="s">
        <v>138</v>
      </c>
      <c r="B96" s="1">
        <v>8</v>
      </c>
      <c r="C96" s="1">
        <v>11</v>
      </c>
      <c r="D96" s="1">
        <v>40</v>
      </c>
      <c r="E96" s="1">
        <v>51</v>
      </c>
      <c r="F96" s="1">
        <v>267</v>
      </c>
      <c r="G96" s="1">
        <v>579</v>
      </c>
      <c r="H96" s="1">
        <v>405</v>
      </c>
      <c r="I96" s="1">
        <v>245</v>
      </c>
      <c r="J96" s="2">
        <v>139</v>
      </c>
      <c r="N96" s="1">
        <f t="shared" si="7"/>
        <v>1745</v>
      </c>
      <c r="O96" s="1">
        <v>2</v>
      </c>
      <c r="P96" s="19">
        <f t="shared" si="4"/>
        <v>31.489822290932391</v>
      </c>
      <c r="Q96" s="19">
        <f t="shared" si="8"/>
        <v>3.6091486866398161E-2</v>
      </c>
      <c r="R96" s="19">
        <f t="shared" si="9"/>
        <v>0.11461318051575932</v>
      </c>
      <c r="S96" s="1">
        <v>5541473</v>
      </c>
    </row>
    <row r="97" spans="1:19" x14ac:dyDescent="0.2">
      <c r="A97" s="1" t="s">
        <v>139</v>
      </c>
      <c r="B97" s="1">
        <v>52</v>
      </c>
      <c r="C97" s="1">
        <v>37</v>
      </c>
      <c r="D97" s="1">
        <v>70</v>
      </c>
      <c r="E97" s="1">
        <v>146</v>
      </c>
      <c r="F97" s="1">
        <v>624</v>
      </c>
      <c r="G97" s="1">
        <v>1455</v>
      </c>
      <c r="H97" s="1">
        <v>1434</v>
      </c>
      <c r="I97" s="1">
        <v>1267</v>
      </c>
      <c r="J97" s="2">
        <v>1042</v>
      </c>
      <c r="N97" s="1">
        <f t="shared" si="7"/>
        <v>6127</v>
      </c>
      <c r="O97" s="1">
        <v>5</v>
      </c>
      <c r="P97" s="19">
        <f t="shared" si="4"/>
        <v>90.630959813963202</v>
      </c>
      <c r="Q97" s="19">
        <f t="shared" si="8"/>
        <v>7.396030668676612E-2</v>
      </c>
      <c r="R97" s="19">
        <f t="shared" si="9"/>
        <v>8.1606006202056477E-2</v>
      </c>
      <c r="S97" s="1">
        <v>6760383</v>
      </c>
    </row>
    <row r="98" spans="1:19" x14ac:dyDescent="0.2">
      <c r="A98" s="1" t="s">
        <v>140</v>
      </c>
      <c r="B98" s="1">
        <v>28</v>
      </c>
      <c r="C98" s="1">
        <v>38</v>
      </c>
      <c r="D98" s="1">
        <v>90</v>
      </c>
      <c r="E98" s="1">
        <v>132</v>
      </c>
      <c r="F98" s="1">
        <v>639</v>
      </c>
      <c r="G98" s="1">
        <v>1154</v>
      </c>
      <c r="H98" s="1">
        <v>1073</v>
      </c>
      <c r="I98" s="1">
        <v>754</v>
      </c>
      <c r="J98" s="2">
        <v>502</v>
      </c>
      <c r="N98" s="1">
        <f t="shared" si="7"/>
        <v>4410</v>
      </c>
      <c r="O98" s="1">
        <v>4</v>
      </c>
      <c r="P98" s="19">
        <f t="shared" si="4"/>
        <v>95.767447971239363</v>
      </c>
      <c r="Q98" s="19">
        <f t="shared" si="8"/>
        <v>8.6863898386611668E-2</v>
      </c>
      <c r="R98" s="19">
        <f t="shared" si="9"/>
        <v>9.0702947845804988E-2</v>
      </c>
      <c r="S98" s="1">
        <v>4604905</v>
      </c>
    </row>
    <row r="99" spans="1:19" x14ac:dyDescent="0.2">
      <c r="A99" s="1" t="s">
        <v>141</v>
      </c>
      <c r="B99" s="1">
        <v>406</v>
      </c>
      <c r="C99" s="1">
        <v>465</v>
      </c>
      <c r="D99" s="1">
        <v>470</v>
      </c>
      <c r="E99" s="1">
        <v>436</v>
      </c>
      <c r="F99" s="1">
        <v>877</v>
      </c>
      <c r="G99" s="1">
        <v>948</v>
      </c>
      <c r="H99" s="1">
        <v>1016</v>
      </c>
      <c r="I99" s="1">
        <v>917</v>
      </c>
      <c r="J99" s="2">
        <v>712</v>
      </c>
      <c r="N99" s="1">
        <f t="shared" si="7"/>
        <v>6247</v>
      </c>
      <c r="O99" s="1">
        <v>10</v>
      </c>
      <c r="P99" s="19">
        <f t="shared" si="4"/>
        <v>140.66379259487431</v>
      </c>
      <c r="Q99" s="19">
        <f t="shared" si="8"/>
        <v>0.22517014982371428</v>
      </c>
      <c r="R99" s="19">
        <f t="shared" si="9"/>
        <v>0.16007683688170321</v>
      </c>
      <c r="S99" s="1">
        <v>4441086</v>
      </c>
    </row>
    <row r="100" spans="1:19" x14ac:dyDescent="0.2">
      <c r="A100" s="1" t="s">
        <v>142</v>
      </c>
      <c r="B100" s="1">
        <v>264</v>
      </c>
      <c r="C100" s="1">
        <v>174</v>
      </c>
      <c r="D100" s="1">
        <v>177</v>
      </c>
      <c r="E100" s="1">
        <v>161</v>
      </c>
      <c r="F100" s="1">
        <v>261</v>
      </c>
      <c r="G100" s="1">
        <v>432</v>
      </c>
      <c r="H100" s="1">
        <v>505</v>
      </c>
      <c r="I100" s="1">
        <v>646</v>
      </c>
      <c r="J100" s="2">
        <v>520</v>
      </c>
      <c r="N100" s="1">
        <f t="shared" si="7"/>
        <v>3140</v>
      </c>
      <c r="O100" s="1">
        <v>5</v>
      </c>
      <c r="P100" s="19">
        <f t="shared" si="4"/>
        <v>63.700922141852217</v>
      </c>
      <c r="Q100" s="19">
        <f t="shared" si="8"/>
        <v>0.10143458939785385</v>
      </c>
      <c r="R100" s="19">
        <f t="shared" si="9"/>
        <v>0.15923566878980891</v>
      </c>
      <c r="S100" s="1">
        <v>4929285</v>
      </c>
    </row>
    <row r="101" spans="1:19" x14ac:dyDescent="0.2">
      <c r="A101" s="1" t="s">
        <v>23</v>
      </c>
      <c r="B101" s="1">
        <v>2195</v>
      </c>
      <c r="C101" s="1">
        <v>2002</v>
      </c>
      <c r="D101" s="1">
        <v>2613</v>
      </c>
      <c r="E101" s="1">
        <v>3079</v>
      </c>
      <c r="F101" s="1">
        <v>7100</v>
      </c>
      <c r="G101" s="1">
        <v>13510</v>
      </c>
      <c r="H101" s="1">
        <v>14125</v>
      </c>
      <c r="I101" s="1">
        <v>12337</v>
      </c>
      <c r="J101" s="1">
        <v>8976</v>
      </c>
      <c r="N101" s="1">
        <f t="shared" si="7"/>
        <v>65937</v>
      </c>
      <c r="O101" s="1">
        <v>99</v>
      </c>
      <c r="P101" s="19">
        <f>N101*100000/S101</f>
        <v>99.813764835427634</v>
      </c>
      <c r="Q101" s="19">
        <f t="shared" si="8"/>
        <v>0.1498636989657906</v>
      </c>
      <c r="R101" s="19">
        <f t="shared" si="9"/>
        <v>0.1501433186223213</v>
      </c>
      <c r="S101" s="1">
        <v>66060027</v>
      </c>
    </row>
    <row r="103" spans="1:19" x14ac:dyDescent="0.2">
      <c r="A103" s="1" t="s">
        <v>134</v>
      </c>
      <c r="B103" s="18"/>
    </row>
    <row r="104" spans="1:19" x14ac:dyDescent="0.2">
      <c r="A104" s="18">
        <v>241752</v>
      </c>
    </row>
  </sheetData>
  <autoFilter ref="A4:S101">
    <filterColumn colId="0">
      <filters>
        <filter val="Bungkan"/>
        <filter val="Loei"/>
        <filter val="Nakhon Phanom"/>
        <filter val="Nong Bua Lam Phu"/>
        <filter val="Nong Khai"/>
        <filter val="Sakon Nakhon"/>
        <filter val="Total"/>
        <filter val="Udon Thani"/>
        <filter val="ZONE:01"/>
        <filter val="ZONE:02"/>
        <filter val="ZONE:03"/>
        <filter val="ZONE:04"/>
        <filter val="ZONE:05"/>
        <filter val="ZONE:06"/>
        <filter val="ZONE:07"/>
        <filter val="ZONE:08"/>
        <filter val="ZONE:09"/>
        <filter val="ZONE:10"/>
        <filter val="ZONE:11"/>
        <filter val="ZONE:12"/>
      </filters>
    </filterColumn>
  </autoFilter>
  <sortState ref="A6:S100">
    <sortCondition ref="A8"/>
  </sortState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62"/>
  <sheetViews>
    <sheetView tabSelected="1" topLeftCell="B16" zoomScaleNormal="100" workbookViewId="0">
      <selection activeCell="O26" sqref="O26"/>
    </sheetView>
  </sheetViews>
  <sheetFormatPr defaultRowHeight="12.75" x14ac:dyDescent="0.2"/>
  <cols>
    <col min="1" max="1" width="18.125" style="7" customWidth="1"/>
    <col min="2" max="2" width="8.5" style="8" customWidth="1"/>
    <col min="3" max="7" width="7.375" style="8" customWidth="1"/>
    <col min="8" max="9" width="12.125" style="9" hidden="1" customWidth="1"/>
    <col min="10" max="11" width="12.125" style="7" customWidth="1"/>
    <col min="12" max="12" width="10.125" style="7" bestFit="1" customWidth="1"/>
    <col min="13" max="16384" width="9" style="7"/>
  </cols>
  <sheetData>
    <row r="1" spans="1:12" ht="14.25" x14ac:dyDescent="0.2">
      <c r="A1" s="38"/>
      <c r="B1" s="52" t="s">
        <v>45</v>
      </c>
      <c r="C1" s="52"/>
      <c r="D1" s="52"/>
      <c r="E1" s="52"/>
      <c r="F1" s="52"/>
      <c r="G1" s="52"/>
      <c r="H1" s="52"/>
      <c r="I1" s="52"/>
      <c r="J1" s="38"/>
      <c r="K1" s="38"/>
    </row>
    <row r="2" spans="1:12" ht="27.75" customHeight="1" x14ac:dyDescent="0.2">
      <c r="A2" s="39"/>
      <c r="B2" s="40">
        <v>2556</v>
      </c>
      <c r="C2" s="40">
        <v>2557</v>
      </c>
      <c r="D2" s="40">
        <v>2558</v>
      </c>
      <c r="E2" s="40">
        <v>2559</v>
      </c>
      <c r="F2" s="40">
        <v>2560</v>
      </c>
      <c r="G2" s="40">
        <v>2561</v>
      </c>
      <c r="H2" s="41" t="s">
        <v>46</v>
      </c>
      <c r="I2" s="41" t="s">
        <v>170</v>
      </c>
      <c r="J2" s="41" t="s">
        <v>168</v>
      </c>
      <c r="K2" s="41" t="s">
        <v>169</v>
      </c>
      <c r="L2" s="51" t="s">
        <v>172</v>
      </c>
    </row>
    <row r="3" spans="1:12" x14ac:dyDescent="0.2">
      <c r="A3" s="7" t="s">
        <v>18</v>
      </c>
      <c r="B3" s="10">
        <v>332.73</v>
      </c>
      <c r="C3" s="10">
        <v>21.35</v>
      </c>
      <c r="D3" s="10">
        <v>121.4</v>
      </c>
      <c r="E3" s="10">
        <v>56.97</v>
      </c>
      <c r="F3" s="10">
        <v>19.97</v>
      </c>
      <c r="G3" s="20">
        <v>19.513527753114847</v>
      </c>
      <c r="H3" s="11">
        <f>MEDIAN(B3:F3)</f>
        <v>56.97</v>
      </c>
      <c r="I3" s="11">
        <f>SUM(H3-(20*H3/100))</f>
        <v>45.576000000000001</v>
      </c>
      <c r="J3" s="49">
        <f>MEDIAN(C3:G3)</f>
        <v>21.35</v>
      </c>
      <c r="K3" s="50">
        <f>SUM(J3-(20*J3/100))</f>
        <v>17.080000000000002</v>
      </c>
      <c r="L3" s="20"/>
    </row>
    <row r="4" spans="1:12" ht="12" customHeight="1" x14ac:dyDescent="0.2">
      <c r="A4" s="7" t="s">
        <v>21</v>
      </c>
      <c r="B4" s="10">
        <v>70.150000000000006</v>
      </c>
      <c r="C4" s="10">
        <v>6.69</v>
      </c>
      <c r="D4" s="10">
        <v>73.069999999999993</v>
      </c>
      <c r="E4" s="10">
        <v>31.82</v>
      </c>
      <c r="F4" s="10">
        <v>25.34</v>
      </c>
      <c r="G4" s="20">
        <v>21.433985937214104</v>
      </c>
      <c r="H4" s="11">
        <f>MEDIAN(B4:F4)</f>
        <v>31.82</v>
      </c>
      <c r="I4" s="11">
        <f>SUM(H4-(20*H4/100))</f>
        <v>25.456</v>
      </c>
      <c r="J4" s="49">
        <f t="shared" ref="J4:J10" si="0">MEDIAN(C4:G4)</f>
        <v>25.34</v>
      </c>
      <c r="K4" s="50">
        <f t="shared" ref="K4:K9" si="1">SUM(J4-(20*J4/100))</f>
        <v>20.271999999999998</v>
      </c>
      <c r="L4" s="20"/>
    </row>
    <row r="5" spans="1:12" x14ac:dyDescent="0.2">
      <c r="A5" s="7" t="s">
        <v>22</v>
      </c>
      <c r="B5" s="10">
        <v>82.68</v>
      </c>
      <c r="C5" s="10">
        <v>4.0199999999999996</v>
      </c>
      <c r="D5" s="10">
        <v>24.07</v>
      </c>
      <c r="E5" s="10">
        <v>11.19</v>
      </c>
      <c r="F5" s="10">
        <v>15.73</v>
      </c>
      <c r="G5" s="20">
        <v>22.328530485402013</v>
      </c>
      <c r="H5" s="11">
        <f t="shared" ref="H5:H9" si="2">MEDIAN(B5:F5)</f>
        <v>15.73</v>
      </c>
      <c r="I5" s="11">
        <f>SUM(H5-(20*H5/100))</f>
        <v>12.584</v>
      </c>
      <c r="J5" s="49">
        <f t="shared" si="0"/>
        <v>15.73</v>
      </c>
      <c r="K5" s="50">
        <f t="shared" si="1"/>
        <v>12.584</v>
      </c>
      <c r="L5" s="20"/>
    </row>
    <row r="6" spans="1:12" x14ac:dyDescent="0.2">
      <c r="A6" s="7" t="s">
        <v>20</v>
      </c>
      <c r="B6" s="10">
        <v>211.62</v>
      </c>
      <c r="C6" s="10">
        <v>51.15</v>
      </c>
      <c r="D6" s="10">
        <v>111.74</v>
      </c>
      <c r="E6" s="10">
        <v>34.14</v>
      </c>
      <c r="F6" s="10">
        <v>31.73</v>
      </c>
      <c r="G6" s="20">
        <v>29.935236267690094</v>
      </c>
      <c r="H6" s="11">
        <f t="shared" si="2"/>
        <v>51.15</v>
      </c>
      <c r="I6" s="11">
        <f>SUM(H6-(20*H6/100))</f>
        <v>40.92</v>
      </c>
      <c r="J6" s="49">
        <f t="shared" si="0"/>
        <v>34.14</v>
      </c>
      <c r="K6" s="50">
        <f t="shared" si="1"/>
        <v>27.312000000000001</v>
      </c>
      <c r="L6" s="20"/>
    </row>
    <row r="7" spans="1:12" x14ac:dyDescent="0.2">
      <c r="A7" s="7" t="s">
        <v>16</v>
      </c>
      <c r="B7" s="10">
        <v>305.42</v>
      </c>
      <c r="C7" s="10">
        <v>39.53</v>
      </c>
      <c r="D7" s="10">
        <v>85.05</v>
      </c>
      <c r="E7" s="10">
        <v>150.86000000000001</v>
      </c>
      <c r="F7" s="10">
        <v>49.87</v>
      </c>
      <c r="G7" s="20">
        <v>34.096721031994093</v>
      </c>
      <c r="H7" s="11">
        <f t="shared" si="2"/>
        <v>85.05</v>
      </c>
      <c r="I7" s="11">
        <v>68.040000000000006</v>
      </c>
      <c r="J7" s="49">
        <f t="shared" si="0"/>
        <v>49.87</v>
      </c>
      <c r="K7" s="50">
        <f t="shared" si="1"/>
        <v>39.896000000000001</v>
      </c>
      <c r="L7" s="20"/>
    </row>
    <row r="8" spans="1:12" x14ac:dyDescent="0.2">
      <c r="A8" s="7" t="s">
        <v>19</v>
      </c>
      <c r="B8" s="10">
        <v>229.03</v>
      </c>
      <c r="C8" s="10">
        <v>16.14</v>
      </c>
      <c r="D8" s="10">
        <v>42.25</v>
      </c>
      <c r="E8" s="10">
        <v>43.38</v>
      </c>
      <c r="F8" s="10">
        <v>26.45</v>
      </c>
      <c r="G8" s="20">
        <v>55.361236961744019</v>
      </c>
      <c r="H8" s="11">
        <f t="shared" si="2"/>
        <v>42.25</v>
      </c>
      <c r="I8" s="11">
        <f>SUM(H8-(20*H8/100))</f>
        <v>33.799999999999997</v>
      </c>
      <c r="J8" s="49">
        <f t="shared" si="0"/>
        <v>42.25</v>
      </c>
      <c r="K8" s="50">
        <f t="shared" si="1"/>
        <v>33.799999999999997</v>
      </c>
      <c r="L8" s="20"/>
    </row>
    <row r="9" spans="1:12" x14ac:dyDescent="0.2">
      <c r="A9" s="7" t="s">
        <v>17</v>
      </c>
      <c r="B9" s="10">
        <v>440.7</v>
      </c>
      <c r="C9" s="10">
        <v>16.260000000000002</v>
      </c>
      <c r="D9" s="10">
        <v>150.82</v>
      </c>
      <c r="E9" s="10">
        <v>108.06</v>
      </c>
      <c r="F9" s="10">
        <v>56.94</v>
      </c>
      <c r="G9" s="20">
        <v>66.018035565460863</v>
      </c>
      <c r="H9" s="11">
        <f t="shared" si="2"/>
        <v>108.06</v>
      </c>
      <c r="I9" s="11">
        <f>SUM(H9-(20*H9/100))</f>
        <v>86.448000000000008</v>
      </c>
      <c r="J9" s="49">
        <f t="shared" si="0"/>
        <v>66.018035565460863</v>
      </c>
      <c r="K9" s="50">
        <f t="shared" si="1"/>
        <v>52.814428452368688</v>
      </c>
      <c r="L9" s="20"/>
    </row>
    <row r="10" spans="1:12" ht="12" customHeight="1" x14ac:dyDescent="0.2">
      <c r="A10" s="39" t="s">
        <v>10</v>
      </c>
      <c r="B10" s="42"/>
      <c r="C10" s="42">
        <v>16.48</v>
      </c>
      <c r="D10" s="42">
        <v>76.02</v>
      </c>
      <c r="E10" s="42">
        <v>48.35</v>
      </c>
      <c r="F10" s="42">
        <v>81.34</v>
      </c>
      <c r="G10" s="43">
        <v>31.489822290932391</v>
      </c>
      <c r="H10" s="44">
        <f t="shared" ref="H10" si="3">MEDIAN(B10:F10)</f>
        <v>62.185000000000002</v>
      </c>
      <c r="I10" s="44">
        <f>SUM(H10-(20*H10/100))</f>
        <v>49.748000000000005</v>
      </c>
      <c r="J10" s="44">
        <f t="shared" si="0"/>
        <v>48.35</v>
      </c>
      <c r="K10" s="45">
        <f>SUM(J10-(20*J10/100))</f>
        <v>38.68</v>
      </c>
    </row>
    <row r="11" spans="1:12" x14ac:dyDescent="0.2">
      <c r="A11" s="7" t="s">
        <v>134</v>
      </c>
    </row>
    <row r="12" spans="1:12" x14ac:dyDescent="0.2">
      <c r="A12" s="18">
        <v>241752</v>
      </c>
    </row>
    <row r="13" spans="1:12" ht="14.25" x14ac:dyDescent="0.2">
      <c r="A13" s="46"/>
      <c r="B13" s="47"/>
      <c r="C13" s="46" t="s">
        <v>171</v>
      </c>
      <c r="D13" s="47"/>
      <c r="E13" s="47"/>
      <c r="F13" s="47"/>
      <c r="G13" s="47"/>
      <c r="H13" s="48"/>
      <c r="I13" s="48"/>
      <c r="J13" s="46"/>
      <c r="K13" s="46"/>
    </row>
    <row r="14" spans="1:12" ht="26.25" customHeight="1" x14ac:dyDescent="0.2">
      <c r="A14" s="23"/>
      <c r="B14" s="24">
        <v>2556</v>
      </c>
      <c r="C14" s="24">
        <v>2557</v>
      </c>
      <c r="D14" s="24">
        <v>2558</v>
      </c>
      <c r="E14" s="24">
        <v>2559</v>
      </c>
      <c r="F14" s="24">
        <v>2560</v>
      </c>
      <c r="G14" s="24">
        <v>2561</v>
      </c>
      <c r="H14" s="25" t="s">
        <v>46</v>
      </c>
      <c r="I14" s="25" t="s">
        <v>153</v>
      </c>
      <c r="J14" s="25" t="s">
        <v>168</v>
      </c>
      <c r="K14" s="25" t="s">
        <v>169</v>
      </c>
    </row>
    <row r="15" spans="1:12" ht="12" customHeight="1" x14ac:dyDescent="0.2">
      <c r="A15" s="7" t="s">
        <v>18</v>
      </c>
      <c r="B15" s="8">
        <v>2345</v>
      </c>
      <c r="C15" s="7">
        <v>152</v>
      </c>
      <c r="D15" s="8">
        <v>866</v>
      </c>
      <c r="E15" s="8">
        <v>407</v>
      </c>
      <c r="F15" s="17">
        <v>143</v>
      </c>
      <c r="G15" s="7">
        <v>140</v>
      </c>
      <c r="H15" s="17">
        <f>MEDIAN(B15:G15)</f>
        <v>279.5</v>
      </c>
      <c r="I15" s="17">
        <f>SUM(H15-(20*H15/100))</f>
        <v>223.6</v>
      </c>
      <c r="J15" s="7">
        <f>MEDIAN(C15:G15)</f>
        <v>152</v>
      </c>
      <c r="K15" s="22">
        <f>SUM(J15-(20*J15/100))</f>
        <v>121.6</v>
      </c>
    </row>
    <row r="16" spans="1:12" ht="12" customHeight="1" x14ac:dyDescent="0.2">
      <c r="A16" s="7" t="s">
        <v>21</v>
      </c>
      <c r="B16" s="8">
        <v>788</v>
      </c>
      <c r="C16" s="7">
        <v>76</v>
      </c>
      <c r="D16" s="8">
        <v>832</v>
      </c>
      <c r="E16" s="8">
        <v>363</v>
      </c>
      <c r="F16" s="17">
        <v>290</v>
      </c>
      <c r="G16" s="7">
        <v>246</v>
      </c>
      <c r="H16" s="17">
        <f t="shared" ref="H16:H22" si="4">MEDIAN(B16:G16)</f>
        <v>326.5</v>
      </c>
      <c r="I16" s="17">
        <f t="shared" ref="I16:I22" si="5">SUM(H16-(20*H16/100))</f>
        <v>261.2</v>
      </c>
      <c r="J16" s="7">
        <f t="shared" ref="J16:J22" si="6">MEDIAN(C16:G16)</f>
        <v>290</v>
      </c>
      <c r="K16" s="22">
        <f t="shared" ref="K16:K22" si="7">SUM(J16-(20*J16/100))</f>
        <v>232</v>
      </c>
    </row>
    <row r="17" spans="1:11" ht="12" customHeight="1" x14ac:dyDescent="0.2">
      <c r="A17" s="7" t="s">
        <v>22</v>
      </c>
      <c r="B17" s="8">
        <v>1280</v>
      </c>
      <c r="C17" s="7">
        <v>63</v>
      </c>
      <c r="D17" s="8">
        <v>378</v>
      </c>
      <c r="E17" s="8">
        <v>176</v>
      </c>
      <c r="F17" s="17">
        <v>248</v>
      </c>
      <c r="G17" s="7">
        <v>353</v>
      </c>
      <c r="H17" s="17">
        <f t="shared" si="4"/>
        <v>300.5</v>
      </c>
      <c r="I17" s="17">
        <f t="shared" si="5"/>
        <v>240.4</v>
      </c>
      <c r="J17" s="7">
        <f t="shared" si="6"/>
        <v>248</v>
      </c>
      <c r="K17" s="22">
        <f t="shared" si="7"/>
        <v>198.4</v>
      </c>
    </row>
    <row r="18" spans="1:11" ht="12" customHeight="1" x14ac:dyDescent="0.2">
      <c r="A18" s="7" t="s">
        <v>20</v>
      </c>
      <c r="B18" s="8">
        <v>1079</v>
      </c>
      <c r="C18" s="7">
        <v>264</v>
      </c>
      <c r="D18" s="8">
        <v>578</v>
      </c>
      <c r="E18" s="8">
        <v>177</v>
      </c>
      <c r="F18" s="17">
        <v>165</v>
      </c>
      <c r="G18" s="7">
        <v>156</v>
      </c>
      <c r="H18" s="17">
        <f t="shared" si="4"/>
        <v>220.5</v>
      </c>
      <c r="I18" s="17">
        <f t="shared" si="5"/>
        <v>176.4</v>
      </c>
      <c r="J18" s="7">
        <f t="shared" si="6"/>
        <v>177</v>
      </c>
      <c r="K18" s="22">
        <f t="shared" si="7"/>
        <v>141.6</v>
      </c>
    </row>
    <row r="19" spans="1:11" ht="12" customHeight="1" x14ac:dyDescent="0.2">
      <c r="A19" s="7" t="s">
        <v>16</v>
      </c>
      <c r="B19" s="8">
        <v>1245</v>
      </c>
      <c r="C19" s="7">
        <v>165</v>
      </c>
      <c r="D19" s="8">
        <v>356</v>
      </c>
      <c r="E19" s="8">
        <v>633</v>
      </c>
      <c r="F19" s="17">
        <v>210</v>
      </c>
      <c r="G19" s="7">
        <v>144</v>
      </c>
      <c r="H19" s="17">
        <f t="shared" si="4"/>
        <v>283</v>
      </c>
      <c r="I19" s="17">
        <f t="shared" si="5"/>
        <v>226.4</v>
      </c>
      <c r="J19" s="7">
        <f t="shared" si="6"/>
        <v>210</v>
      </c>
      <c r="K19" s="22">
        <f t="shared" si="7"/>
        <v>168</v>
      </c>
    </row>
    <row r="20" spans="1:11" ht="12" customHeight="1" x14ac:dyDescent="0.2">
      <c r="A20" s="7" t="s">
        <v>19</v>
      </c>
      <c r="B20" s="8">
        <v>1151</v>
      </c>
      <c r="C20" s="7">
        <v>82</v>
      </c>
      <c r="D20" s="8">
        <v>215</v>
      </c>
      <c r="E20" s="8">
        <v>221</v>
      </c>
      <c r="F20" s="17">
        <v>135</v>
      </c>
      <c r="G20" s="7">
        <v>283</v>
      </c>
      <c r="H20" s="17">
        <f t="shared" si="4"/>
        <v>218</v>
      </c>
      <c r="I20" s="17">
        <f t="shared" si="5"/>
        <v>174.4</v>
      </c>
      <c r="J20" s="7">
        <f t="shared" si="6"/>
        <v>215</v>
      </c>
      <c r="K20" s="22">
        <f t="shared" si="7"/>
        <v>172</v>
      </c>
    </row>
    <row r="21" spans="1:11" ht="12" customHeight="1" x14ac:dyDescent="0.2">
      <c r="A21" s="7" t="s">
        <v>17</v>
      </c>
      <c r="B21" s="8">
        <v>2754</v>
      </c>
      <c r="C21" s="7">
        <v>103</v>
      </c>
      <c r="D21" s="8">
        <v>957</v>
      </c>
      <c r="E21" s="8">
        <v>688</v>
      </c>
      <c r="F21" s="17">
        <v>364</v>
      </c>
      <c r="G21" s="7">
        <v>423</v>
      </c>
      <c r="H21" s="17">
        <f t="shared" si="4"/>
        <v>555.5</v>
      </c>
      <c r="I21" s="17">
        <f t="shared" si="5"/>
        <v>444.4</v>
      </c>
      <c r="J21" s="7">
        <f t="shared" si="6"/>
        <v>423</v>
      </c>
      <c r="K21" s="22">
        <f t="shared" si="7"/>
        <v>338.4</v>
      </c>
    </row>
    <row r="22" spans="1:11" ht="12" customHeight="1" x14ac:dyDescent="0.2">
      <c r="A22" s="26" t="s">
        <v>10</v>
      </c>
      <c r="B22" s="27">
        <f>SUM(B15:B21)</f>
        <v>10642</v>
      </c>
      <c r="C22" s="27">
        <f>SUM(C15:C21)</f>
        <v>905</v>
      </c>
      <c r="D22" s="27">
        <f t="shared" ref="D22" si="8">SUM(D15:D21)</f>
        <v>4182</v>
      </c>
      <c r="E22" s="27">
        <f>SUM(E15:E21)</f>
        <v>2665</v>
      </c>
      <c r="F22" s="27">
        <f>SUM(F15:F21)</f>
        <v>1555</v>
      </c>
      <c r="G22" s="27">
        <f>SUM(G15:G21)</f>
        <v>1745</v>
      </c>
      <c r="H22" s="28">
        <f t="shared" si="4"/>
        <v>2205</v>
      </c>
      <c r="I22" s="28">
        <f t="shared" si="5"/>
        <v>1764</v>
      </c>
      <c r="J22" s="26">
        <f t="shared" si="6"/>
        <v>1745</v>
      </c>
      <c r="K22" s="29">
        <f t="shared" si="7"/>
        <v>1396</v>
      </c>
    </row>
    <row r="23" spans="1:11" ht="12" customHeight="1" x14ac:dyDescent="0.2">
      <c r="A23" s="7" t="s">
        <v>134</v>
      </c>
      <c r="H23" s="11"/>
      <c r="I23" s="11"/>
    </row>
    <row r="24" spans="1:11" ht="12" customHeight="1" x14ac:dyDescent="0.2">
      <c r="A24" s="18">
        <v>241752</v>
      </c>
      <c r="H24" s="11"/>
      <c r="I24" s="11"/>
    </row>
    <row r="25" spans="1:11" ht="14.25" x14ac:dyDescent="0.2">
      <c r="A25" s="46"/>
      <c r="B25" s="53" t="s">
        <v>45</v>
      </c>
      <c r="C25" s="53"/>
      <c r="D25" s="53"/>
      <c r="E25" s="53"/>
      <c r="F25" s="53"/>
      <c r="G25" s="53"/>
      <c r="H25" s="53"/>
      <c r="I25" s="53"/>
      <c r="J25" s="46"/>
      <c r="K25" s="46"/>
    </row>
    <row r="26" spans="1:11" ht="27.75" customHeight="1" x14ac:dyDescent="0.2">
      <c r="A26" s="31"/>
      <c r="B26" s="32">
        <v>2556</v>
      </c>
      <c r="C26" s="32">
        <v>2557</v>
      </c>
      <c r="D26" s="32">
        <v>2558</v>
      </c>
      <c r="E26" s="32">
        <v>2559</v>
      </c>
      <c r="F26" s="32">
        <v>2560</v>
      </c>
      <c r="G26" s="32">
        <v>2561</v>
      </c>
      <c r="H26" s="33" t="s">
        <v>46</v>
      </c>
      <c r="I26" s="33" t="s">
        <v>47</v>
      </c>
      <c r="J26" s="33" t="s">
        <v>168</v>
      </c>
      <c r="K26" s="33" t="s">
        <v>169</v>
      </c>
    </row>
    <row r="27" spans="1:11" x14ac:dyDescent="0.2">
      <c r="A27" s="7" t="s">
        <v>3</v>
      </c>
      <c r="B27" s="10"/>
      <c r="C27" s="10">
        <v>48.6</v>
      </c>
      <c r="D27" s="10">
        <v>210.67</v>
      </c>
      <c r="E27" s="10">
        <v>153.94</v>
      </c>
      <c r="F27" s="10">
        <v>28.13</v>
      </c>
      <c r="G27" s="19">
        <v>95.562385662777331</v>
      </c>
      <c r="H27" s="11">
        <f t="shared" ref="H27:H39" si="9">MEDIAN(B27:F27)</f>
        <v>101.27000000000001</v>
      </c>
      <c r="I27" s="11">
        <f t="shared" ref="I27:I39" si="10">SUM(H27-(20*H27/100))</f>
        <v>81.016000000000005</v>
      </c>
      <c r="J27" s="11">
        <f t="shared" ref="J27:J39" si="11">MEDIAN(C27:G27)</f>
        <v>95.562385662777331</v>
      </c>
      <c r="K27" s="11">
        <f t="shared" ref="K27:K39" si="12">SUM(J27-(20*J27/100))</f>
        <v>76.449908530221862</v>
      </c>
    </row>
    <row r="28" spans="1:11" x14ac:dyDescent="0.2">
      <c r="A28" s="7" t="s">
        <v>4</v>
      </c>
      <c r="B28" s="10"/>
      <c r="C28" s="10">
        <v>36.96</v>
      </c>
      <c r="D28" s="10">
        <v>147.49</v>
      </c>
      <c r="E28" s="10">
        <v>77.69</v>
      </c>
      <c r="F28" s="10">
        <v>41.72</v>
      </c>
      <c r="G28" s="19">
        <v>103.08246372149627</v>
      </c>
      <c r="H28" s="11">
        <f t="shared" si="9"/>
        <v>59.704999999999998</v>
      </c>
      <c r="I28" s="11">
        <f t="shared" si="10"/>
        <v>47.763999999999996</v>
      </c>
      <c r="J28" s="11">
        <f t="shared" si="11"/>
        <v>77.69</v>
      </c>
      <c r="K28" s="11">
        <f t="shared" si="12"/>
        <v>62.152000000000001</v>
      </c>
    </row>
    <row r="29" spans="1:11" x14ac:dyDescent="0.2">
      <c r="A29" s="7" t="s">
        <v>5</v>
      </c>
      <c r="B29" s="10"/>
      <c r="C29" s="10">
        <v>68.739999999999995</v>
      </c>
      <c r="D29" s="10">
        <v>246.32</v>
      </c>
      <c r="E29" s="10">
        <v>47.55</v>
      </c>
      <c r="F29" s="10">
        <v>44.74</v>
      </c>
      <c r="G29" s="19">
        <v>152.72985860397105</v>
      </c>
      <c r="H29" s="11">
        <f t="shared" si="9"/>
        <v>58.144999999999996</v>
      </c>
      <c r="I29" s="11">
        <f t="shared" si="10"/>
        <v>46.515999999999998</v>
      </c>
      <c r="J29" s="11">
        <f t="shared" si="11"/>
        <v>68.739999999999995</v>
      </c>
      <c r="K29" s="11">
        <f t="shared" si="12"/>
        <v>54.991999999999997</v>
      </c>
    </row>
    <row r="30" spans="1:11" x14ac:dyDescent="0.2">
      <c r="A30" s="7" t="s">
        <v>6</v>
      </c>
      <c r="B30" s="10"/>
      <c r="C30" s="10">
        <v>50.43</v>
      </c>
      <c r="D30" s="10">
        <v>201.48</v>
      </c>
      <c r="E30" s="10">
        <v>46.91</v>
      </c>
      <c r="F30" s="10">
        <v>50.34</v>
      </c>
      <c r="G30" s="19">
        <v>119.79273141760515</v>
      </c>
      <c r="H30" s="11">
        <f t="shared" si="9"/>
        <v>50.385000000000005</v>
      </c>
      <c r="I30" s="11">
        <f t="shared" si="10"/>
        <v>40.308000000000007</v>
      </c>
      <c r="J30" s="11">
        <f t="shared" si="11"/>
        <v>50.43</v>
      </c>
      <c r="K30" s="11">
        <f t="shared" si="12"/>
        <v>40.344000000000001</v>
      </c>
    </row>
    <row r="31" spans="1:11" x14ac:dyDescent="0.2">
      <c r="A31" s="7" t="s">
        <v>7</v>
      </c>
      <c r="B31" s="10"/>
      <c r="C31" s="10">
        <v>79.03</v>
      </c>
      <c r="D31" s="10">
        <v>317.97000000000003</v>
      </c>
      <c r="E31" s="10">
        <v>57.59</v>
      </c>
      <c r="F31" s="10">
        <v>57.67</v>
      </c>
      <c r="G31" s="19">
        <v>131.97509826848068</v>
      </c>
      <c r="H31" s="11">
        <f t="shared" si="9"/>
        <v>68.349999999999994</v>
      </c>
      <c r="I31" s="11">
        <f t="shared" si="10"/>
        <v>54.679999999999993</v>
      </c>
      <c r="J31" s="11">
        <f t="shared" si="11"/>
        <v>79.03</v>
      </c>
      <c r="K31" s="11">
        <f t="shared" si="12"/>
        <v>63.224000000000004</v>
      </c>
    </row>
    <row r="32" spans="1:11" x14ac:dyDescent="0.2">
      <c r="A32" s="7" t="s">
        <v>8</v>
      </c>
      <c r="B32" s="10"/>
      <c r="C32" s="10">
        <v>81.069999999999993</v>
      </c>
      <c r="D32" s="10">
        <v>328.68</v>
      </c>
      <c r="E32" s="10">
        <v>77.33</v>
      </c>
      <c r="F32" s="10">
        <v>64.349999999999994</v>
      </c>
      <c r="G32" s="19">
        <v>115.51640233258426</v>
      </c>
      <c r="H32" s="11">
        <f t="shared" si="9"/>
        <v>79.199999999999989</v>
      </c>
      <c r="I32" s="11">
        <f t="shared" si="10"/>
        <v>63.359999999999992</v>
      </c>
      <c r="J32" s="11">
        <f t="shared" si="11"/>
        <v>81.069999999999993</v>
      </c>
      <c r="K32" s="11">
        <f t="shared" si="12"/>
        <v>64.855999999999995</v>
      </c>
    </row>
    <row r="33" spans="1:11" x14ac:dyDescent="0.2">
      <c r="A33" s="7" t="s">
        <v>9</v>
      </c>
      <c r="B33" s="10"/>
      <c r="C33" s="10">
        <v>30.24</v>
      </c>
      <c r="D33" s="10">
        <v>135.16999999999999</v>
      </c>
      <c r="E33" s="10">
        <v>66.97</v>
      </c>
      <c r="F33" s="10">
        <v>67.38</v>
      </c>
      <c r="G33" s="19">
        <v>66.927843998645244</v>
      </c>
      <c r="H33" s="11">
        <f t="shared" si="9"/>
        <v>67.174999999999997</v>
      </c>
      <c r="I33" s="11">
        <f t="shared" si="10"/>
        <v>53.739999999999995</v>
      </c>
      <c r="J33" s="11">
        <f t="shared" si="11"/>
        <v>66.97</v>
      </c>
      <c r="K33" s="11">
        <f t="shared" si="12"/>
        <v>53.576000000000001</v>
      </c>
    </row>
    <row r="34" spans="1:11" x14ac:dyDescent="0.2">
      <c r="A34" s="30" t="s">
        <v>173</v>
      </c>
      <c r="B34" s="34">
        <v>196.3</v>
      </c>
      <c r="C34" s="34">
        <v>16.48</v>
      </c>
      <c r="D34" s="34">
        <v>76.02</v>
      </c>
      <c r="E34" s="34">
        <v>48.35</v>
      </c>
      <c r="F34" s="34">
        <v>81.34</v>
      </c>
      <c r="G34" s="14">
        <v>31.489822290932391</v>
      </c>
      <c r="H34" s="21">
        <f t="shared" si="9"/>
        <v>76.02</v>
      </c>
      <c r="I34" s="21">
        <f t="shared" si="10"/>
        <v>60.815999999999995</v>
      </c>
      <c r="J34" s="21">
        <f t="shared" si="11"/>
        <v>48.35</v>
      </c>
      <c r="K34" s="21">
        <f t="shared" si="12"/>
        <v>38.68</v>
      </c>
    </row>
    <row r="35" spans="1:11" x14ac:dyDescent="0.2">
      <c r="A35" s="7" t="s">
        <v>11</v>
      </c>
      <c r="B35" s="10"/>
      <c r="C35" s="10">
        <v>38.96</v>
      </c>
      <c r="D35" s="10">
        <v>222.25</v>
      </c>
      <c r="E35" s="10">
        <v>77.510000000000005</v>
      </c>
      <c r="F35" s="10">
        <v>90.81</v>
      </c>
      <c r="G35" s="19">
        <v>90.630959813963202</v>
      </c>
      <c r="H35" s="11">
        <f t="shared" si="9"/>
        <v>84.16</v>
      </c>
      <c r="I35" s="11">
        <f t="shared" si="10"/>
        <v>67.328000000000003</v>
      </c>
      <c r="J35" s="11">
        <f t="shared" si="11"/>
        <v>90.630959813963202</v>
      </c>
      <c r="K35" s="11">
        <f t="shared" si="12"/>
        <v>72.504767851170556</v>
      </c>
    </row>
    <row r="36" spans="1:11" x14ac:dyDescent="0.2">
      <c r="A36" s="7" t="s">
        <v>12</v>
      </c>
      <c r="B36" s="10"/>
      <c r="C36" s="10">
        <v>31.7</v>
      </c>
      <c r="D36" s="10">
        <v>226.49</v>
      </c>
      <c r="E36" s="10">
        <v>98.64</v>
      </c>
      <c r="F36" s="10">
        <v>95.31</v>
      </c>
      <c r="G36" s="19">
        <v>95.767447971239363</v>
      </c>
      <c r="H36" s="11">
        <f t="shared" si="9"/>
        <v>96.974999999999994</v>
      </c>
      <c r="I36" s="11">
        <f t="shared" si="10"/>
        <v>77.58</v>
      </c>
      <c r="J36" s="11">
        <f t="shared" si="11"/>
        <v>95.767447971239363</v>
      </c>
      <c r="K36" s="11">
        <f t="shared" si="12"/>
        <v>76.613958376991491</v>
      </c>
    </row>
    <row r="37" spans="1:11" x14ac:dyDescent="0.2">
      <c r="A37" s="7" t="s">
        <v>13</v>
      </c>
      <c r="B37" s="10"/>
      <c r="C37" s="10">
        <v>147.11000000000001</v>
      </c>
      <c r="D37" s="10">
        <v>154.09</v>
      </c>
      <c r="E37" s="10">
        <v>105.22</v>
      </c>
      <c r="F37" s="10">
        <v>135.15</v>
      </c>
      <c r="G37" s="19">
        <v>140.66379259487431</v>
      </c>
      <c r="H37" s="11">
        <f t="shared" si="9"/>
        <v>141.13</v>
      </c>
      <c r="I37" s="11">
        <f t="shared" si="10"/>
        <v>112.904</v>
      </c>
      <c r="J37" s="11">
        <f t="shared" si="11"/>
        <v>140.66379259487431</v>
      </c>
      <c r="K37" s="11">
        <f t="shared" si="12"/>
        <v>112.53103407589944</v>
      </c>
    </row>
    <row r="38" spans="1:11" x14ac:dyDescent="0.2">
      <c r="A38" s="7" t="s">
        <v>14</v>
      </c>
      <c r="B38" s="10"/>
      <c r="C38" s="10">
        <v>124.05</v>
      </c>
      <c r="D38" s="10">
        <v>103.63</v>
      </c>
      <c r="E38" s="10">
        <v>267.55</v>
      </c>
      <c r="F38" s="10">
        <v>137.30000000000001</v>
      </c>
      <c r="G38" s="19">
        <v>63.700922141852217</v>
      </c>
      <c r="H38" s="11">
        <f t="shared" si="9"/>
        <v>130.67500000000001</v>
      </c>
      <c r="I38" s="11">
        <f t="shared" si="10"/>
        <v>104.54</v>
      </c>
      <c r="J38" s="11">
        <f t="shared" si="11"/>
        <v>124.05</v>
      </c>
      <c r="K38" s="11">
        <f t="shared" si="12"/>
        <v>99.24</v>
      </c>
    </row>
    <row r="39" spans="1:11" x14ac:dyDescent="0.2">
      <c r="A39" s="35" t="s">
        <v>15</v>
      </c>
      <c r="B39" s="36">
        <v>241.03</v>
      </c>
      <c r="C39" s="36">
        <v>63.25</v>
      </c>
      <c r="D39" s="36">
        <v>222.58</v>
      </c>
      <c r="E39" s="36">
        <v>97.71</v>
      </c>
      <c r="F39" s="36">
        <v>80.8</v>
      </c>
      <c r="G39" s="36">
        <v>99.813764835427634</v>
      </c>
      <c r="H39" s="37">
        <f t="shared" si="9"/>
        <v>97.71</v>
      </c>
      <c r="I39" s="37">
        <f t="shared" si="10"/>
        <v>78.167999999999992</v>
      </c>
      <c r="J39" s="37">
        <f t="shared" si="11"/>
        <v>97.71</v>
      </c>
      <c r="K39" s="37">
        <f t="shared" si="12"/>
        <v>78.167999999999992</v>
      </c>
    </row>
    <row r="40" spans="1:11" x14ac:dyDescent="0.2">
      <c r="A40" s="7" t="s">
        <v>134</v>
      </c>
    </row>
    <row r="41" spans="1:11" x14ac:dyDescent="0.2">
      <c r="A41" s="18">
        <v>241752</v>
      </c>
    </row>
    <row r="62" spans="1:1" x14ac:dyDescent="0.2">
      <c r="A62" s="16"/>
    </row>
  </sheetData>
  <sortState ref="A3:I9">
    <sortCondition ref="G3"/>
  </sortState>
  <mergeCells count="2">
    <mergeCell ref="B1:I1"/>
    <mergeCell ref="B25:I25"/>
  </mergeCells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2:S103"/>
  <sheetViews>
    <sheetView workbookViewId="0">
      <pane ySplit="4" topLeftCell="A5" activePane="bottomLeft" state="frozen"/>
      <selection pane="bottomLeft" activeCell="A103" sqref="A103"/>
    </sheetView>
  </sheetViews>
  <sheetFormatPr defaultRowHeight="12.75" x14ac:dyDescent="0.2"/>
  <cols>
    <col min="1" max="1" width="17.625" style="1" customWidth="1"/>
    <col min="2" max="13" width="5.25" style="1" customWidth="1"/>
    <col min="14" max="15" width="6.625" style="1" customWidth="1"/>
    <col min="16" max="16384" width="9" style="1"/>
  </cols>
  <sheetData>
    <row r="2" spans="1:19" x14ac:dyDescent="0.2">
      <c r="A2" s="1" t="s">
        <v>143</v>
      </c>
    </row>
    <row r="3" spans="1:19" x14ac:dyDescent="0.2">
      <c r="A3" s="1" t="s">
        <v>144</v>
      </c>
    </row>
    <row r="4" spans="1:19" x14ac:dyDescent="0.2">
      <c r="A4" s="1" t="s">
        <v>154</v>
      </c>
      <c r="B4" s="1" t="s">
        <v>155</v>
      </c>
      <c r="C4" s="1" t="s">
        <v>156</v>
      </c>
      <c r="D4" s="1" t="s">
        <v>157</v>
      </c>
      <c r="E4" s="1" t="s">
        <v>158</v>
      </c>
      <c r="F4" s="1" t="s">
        <v>159</v>
      </c>
      <c r="G4" s="1" t="s">
        <v>160</v>
      </c>
      <c r="H4" s="1" t="s">
        <v>161</v>
      </c>
      <c r="I4" s="1" t="s">
        <v>162</v>
      </c>
      <c r="J4" s="1" t="s">
        <v>163</v>
      </c>
      <c r="K4" s="1" t="s">
        <v>164</v>
      </c>
      <c r="L4" s="1" t="s">
        <v>165</v>
      </c>
      <c r="M4" s="1" t="s">
        <v>166</v>
      </c>
      <c r="N4" s="1" t="s">
        <v>48</v>
      </c>
      <c r="O4" s="1" t="s">
        <v>48</v>
      </c>
      <c r="P4" s="1" t="s">
        <v>0</v>
      </c>
      <c r="Q4" s="1" t="s">
        <v>49</v>
      </c>
      <c r="R4" s="1" t="s">
        <v>50</v>
      </c>
      <c r="S4" s="1" t="s">
        <v>1</v>
      </c>
    </row>
    <row r="5" spans="1:19" hidden="1" x14ac:dyDescent="0.2">
      <c r="A5" s="1" t="s">
        <v>51</v>
      </c>
      <c r="B5" s="1" t="s">
        <v>52</v>
      </c>
      <c r="C5" s="1" t="s">
        <v>52</v>
      </c>
      <c r="D5" s="1" t="s">
        <v>52</v>
      </c>
      <c r="E5" s="1" t="s">
        <v>52</v>
      </c>
      <c r="F5" s="1" t="s">
        <v>52</v>
      </c>
      <c r="G5" s="1" t="s">
        <v>52</v>
      </c>
      <c r="H5" s="1" t="s">
        <v>52</v>
      </c>
      <c r="I5" s="1" t="s">
        <v>52</v>
      </c>
      <c r="J5" s="1" t="s">
        <v>52</v>
      </c>
      <c r="K5" s="1" t="s">
        <v>52</v>
      </c>
      <c r="L5" s="1" t="s">
        <v>52</v>
      </c>
      <c r="M5" s="1" t="s">
        <v>52</v>
      </c>
      <c r="N5" s="1" t="s">
        <v>52</v>
      </c>
      <c r="O5" s="1" t="s">
        <v>53</v>
      </c>
      <c r="P5" s="1" t="s">
        <v>54</v>
      </c>
      <c r="Q5" s="1" t="s">
        <v>55</v>
      </c>
      <c r="R5" s="1" t="s">
        <v>56</v>
      </c>
      <c r="S5" s="1" t="s">
        <v>2</v>
      </c>
    </row>
    <row r="6" spans="1:19" hidden="1" x14ac:dyDescent="0.2">
      <c r="A6" s="1" t="s">
        <v>113</v>
      </c>
      <c r="B6" s="1">
        <v>0</v>
      </c>
      <c r="C6" s="1">
        <v>0</v>
      </c>
      <c r="D6" s="1">
        <v>1</v>
      </c>
      <c r="E6" s="1">
        <v>6</v>
      </c>
      <c r="F6" s="1">
        <v>19</v>
      </c>
      <c r="G6" s="1">
        <v>53</v>
      </c>
      <c r="H6" s="1">
        <v>34</v>
      </c>
      <c r="I6" s="1">
        <v>32</v>
      </c>
      <c r="J6" s="1">
        <v>21</v>
      </c>
      <c r="K6" s="1">
        <v>14</v>
      </c>
      <c r="L6" s="1">
        <v>1</v>
      </c>
      <c r="M6" s="1">
        <v>0</v>
      </c>
      <c r="N6" s="1">
        <v>181</v>
      </c>
      <c r="O6" s="1">
        <v>0</v>
      </c>
      <c r="P6" s="1">
        <v>47.93</v>
      </c>
      <c r="Q6" s="1">
        <v>0</v>
      </c>
      <c r="R6" s="1">
        <v>0</v>
      </c>
      <c r="S6" s="1">
        <v>377614</v>
      </c>
    </row>
    <row r="7" spans="1:19" hidden="1" x14ac:dyDescent="0.2">
      <c r="A7" s="1" t="s">
        <v>80</v>
      </c>
      <c r="B7" s="1">
        <v>6</v>
      </c>
      <c r="C7" s="1">
        <v>2</v>
      </c>
      <c r="D7" s="1">
        <v>11</v>
      </c>
      <c r="E7" s="1">
        <v>17</v>
      </c>
      <c r="F7" s="1">
        <v>24</v>
      </c>
      <c r="G7" s="1">
        <v>22</v>
      </c>
      <c r="H7" s="1">
        <v>30</v>
      </c>
      <c r="I7" s="1">
        <v>22</v>
      </c>
      <c r="J7" s="1">
        <v>40</v>
      </c>
      <c r="K7" s="1">
        <v>30</v>
      </c>
      <c r="L7" s="1">
        <v>11</v>
      </c>
      <c r="M7" s="1">
        <v>0</v>
      </c>
      <c r="N7" s="1">
        <v>215</v>
      </c>
      <c r="O7" s="1">
        <v>0</v>
      </c>
      <c r="P7" s="1">
        <v>76.3</v>
      </c>
      <c r="Q7" s="1">
        <v>0</v>
      </c>
      <c r="R7" s="1">
        <v>0</v>
      </c>
      <c r="S7" s="1">
        <v>281796</v>
      </c>
    </row>
    <row r="8" spans="1:19" hidden="1" x14ac:dyDescent="0.2">
      <c r="A8" s="1" t="s">
        <v>145</v>
      </c>
      <c r="B8" s="1">
        <v>434</v>
      </c>
      <c r="C8" s="1">
        <v>381</v>
      </c>
      <c r="D8" s="1">
        <v>578</v>
      </c>
      <c r="E8" s="1">
        <v>487</v>
      </c>
      <c r="F8" s="1">
        <v>307</v>
      </c>
      <c r="G8" s="1">
        <v>844</v>
      </c>
      <c r="H8" s="1">
        <v>1318</v>
      </c>
      <c r="I8" s="1">
        <v>1365</v>
      </c>
      <c r="J8" s="1">
        <v>1022</v>
      </c>
      <c r="K8" s="1">
        <v>815</v>
      </c>
      <c r="L8" s="1">
        <v>113</v>
      </c>
      <c r="M8" s="1">
        <v>0</v>
      </c>
      <c r="N8" s="1">
        <v>7664</v>
      </c>
      <c r="O8" s="1">
        <v>10</v>
      </c>
      <c r="P8" s="1">
        <v>134.82</v>
      </c>
      <c r="Q8" s="1">
        <v>0.18</v>
      </c>
      <c r="R8" s="1">
        <v>0.13</v>
      </c>
      <c r="S8" s="1">
        <v>5684531</v>
      </c>
    </row>
    <row r="9" spans="1:19" x14ac:dyDescent="0.2">
      <c r="A9" s="1" t="s">
        <v>146</v>
      </c>
      <c r="B9" s="1">
        <v>0</v>
      </c>
      <c r="C9" s="1">
        <v>0</v>
      </c>
      <c r="D9" s="1">
        <v>1</v>
      </c>
      <c r="E9" s="1">
        <v>3</v>
      </c>
      <c r="F9" s="1">
        <v>33</v>
      </c>
      <c r="G9" s="1">
        <v>51</v>
      </c>
      <c r="H9" s="1">
        <v>33</v>
      </c>
      <c r="I9" s="1">
        <v>14</v>
      </c>
      <c r="J9" s="2">
        <v>9</v>
      </c>
      <c r="K9" s="1">
        <v>4</v>
      </c>
      <c r="L9" s="1">
        <v>0</v>
      </c>
      <c r="M9" s="1">
        <v>0</v>
      </c>
      <c r="N9" s="1">
        <f>SUBTOTAL(9,B9:M9)</f>
        <v>148</v>
      </c>
      <c r="O9" s="1">
        <v>0</v>
      </c>
      <c r="P9" s="1">
        <v>35.04</v>
      </c>
      <c r="Q9" s="1">
        <v>0</v>
      </c>
      <c r="R9" s="1">
        <v>0</v>
      </c>
      <c r="S9" s="1">
        <v>422328</v>
      </c>
    </row>
    <row r="10" spans="1:19" hidden="1" x14ac:dyDescent="0.2">
      <c r="A10" s="1" t="s">
        <v>107</v>
      </c>
      <c r="B10" s="1">
        <v>8</v>
      </c>
      <c r="C10" s="1">
        <v>2</v>
      </c>
      <c r="D10" s="1">
        <v>5</v>
      </c>
      <c r="E10" s="1">
        <v>22</v>
      </c>
      <c r="F10" s="1">
        <v>99</v>
      </c>
      <c r="G10" s="1">
        <v>222</v>
      </c>
      <c r="H10" s="1">
        <v>295</v>
      </c>
      <c r="I10" s="1">
        <v>253</v>
      </c>
      <c r="J10" s="1">
        <v>193</v>
      </c>
      <c r="K10" s="1">
        <v>125</v>
      </c>
      <c r="L10" s="1">
        <v>34</v>
      </c>
      <c r="M10" s="1">
        <v>0</v>
      </c>
      <c r="N10" s="1">
        <v>1258</v>
      </c>
      <c r="O10" s="1">
        <v>0</v>
      </c>
      <c r="P10" s="1">
        <v>79.12</v>
      </c>
      <c r="Q10" s="1">
        <v>0</v>
      </c>
      <c r="R10" s="1">
        <v>0</v>
      </c>
      <c r="S10" s="1">
        <v>1589900</v>
      </c>
    </row>
    <row r="11" spans="1:19" hidden="1" x14ac:dyDescent="0.2">
      <c r="A11" s="1" t="s">
        <v>76</v>
      </c>
      <c r="B11" s="1">
        <v>1236</v>
      </c>
      <c r="C11" s="1">
        <v>1081</v>
      </c>
      <c r="D11" s="1">
        <v>1492</v>
      </c>
      <c r="E11" s="1">
        <v>1639</v>
      </c>
      <c r="F11" s="1">
        <v>2506</v>
      </c>
      <c r="G11" s="1">
        <v>4683</v>
      </c>
      <c r="H11" s="1">
        <v>5445</v>
      </c>
      <c r="I11" s="1">
        <v>5202</v>
      </c>
      <c r="J11" s="1">
        <v>3834</v>
      </c>
      <c r="K11" s="1">
        <v>3262</v>
      </c>
      <c r="L11" s="1">
        <v>941</v>
      </c>
      <c r="M11" s="1">
        <v>0</v>
      </c>
      <c r="N11" s="1">
        <v>31321</v>
      </c>
      <c r="O11" s="1">
        <v>50</v>
      </c>
      <c r="P11" s="1">
        <v>138.38</v>
      </c>
      <c r="Q11" s="1">
        <v>0.22</v>
      </c>
      <c r="R11" s="1">
        <v>0.16</v>
      </c>
      <c r="S11" s="1">
        <v>22633586</v>
      </c>
    </row>
    <row r="12" spans="1:19" hidden="1" x14ac:dyDescent="0.2">
      <c r="A12" s="1" t="s">
        <v>98</v>
      </c>
      <c r="B12" s="1">
        <v>20</v>
      </c>
      <c r="C12" s="1">
        <v>17</v>
      </c>
      <c r="D12" s="1">
        <v>27</v>
      </c>
      <c r="E12" s="1">
        <v>24</v>
      </c>
      <c r="F12" s="1">
        <v>107</v>
      </c>
      <c r="G12" s="1">
        <v>270</v>
      </c>
      <c r="H12" s="1">
        <v>244</v>
      </c>
      <c r="I12" s="1">
        <v>255</v>
      </c>
      <c r="J12" s="1">
        <v>160</v>
      </c>
      <c r="K12" s="1">
        <v>151</v>
      </c>
      <c r="L12" s="1">
        <v>63</v>
      </c>
      <c r="M12" s="1">
        <v>0</v>
      </c>
      <c r="N12" s="1">
        <v>1338</v>
      </c>
      <c r="O12" s="1">
        <v>3</v>
      </c>
      <c r="P12" s="1">
        <v>189.21</v>
      </c>
      <c r="Q12" s="1">
        <v>0.42</v>
      </c>
      <c r="R12" s="1">
        <v>0.22</v>
      </c>
      <c r="S12" s="1">
        <v>707145</v>
      </c>
    </row>
    <row r="13" spans="1:19" hidden="1" x14ac:dyDescent="0.2">
      <c r="A13" s="1" t="s">
        <v>71</v>
      </c>
      <c r="B13" s="1">
        <v>4</v>
      </c>
      <c r="C13" s="1">
        <v>3</v>
      </c>
      <c r="D13" s="1">
        <v>2</v>
      </c>
      <c r="E13" s="1">
        <v>2</v>
      </c>
      <c r="F13" s="1">
        <v>7</v>
      </c>
      <c r="G13" s="1">
        <v>17</v>
      </c>
      <c r="H13" s="1">
        <v>24</v>
      </c>
      <c r="I13" s="1">
        <v>18</v>
      </c>
      <c r="J13" s="1">
        <v>9</v>
      </c>
      <c r="K13" s="1">
        <v>17</v>
      </c>
      <c r="L13" s="1">
        <v>18</v>
      </c>
      <c r="M13" s="1">
        <v>0</v>
      </c>
      <c r="N13" s="1">
        <v>121</v>
      </c>
      <c r="O13" s="1">
        <v>0</v>
      </c>
      <c r="P13" s="1">
        <v>36.659999999999997</v>
      </c>
      <c r="Q13" s="1">
        <v>0</v>
      </c>
      <c r="R13" s="1">
        <v>0</v>
      </c>
      <c r="S13" s="1">
        <v>330077</v>
      </c>
    </row>
    <row r="14" spans="1:19" hidden="1" x14ac:dyDescent="0.2">
      <c r="A14" s="1" t="s">
        <v>109</v>
      </c>
      <c r="B14" s="1">
        <v>4</v>
      </c>
      <c r="C14" s="1">
        <v>1</v>
      </c>
      <c r="D14" s="1">
        <v>9</v>
      </c>
      <c r="E14" s="1">
        <v>19</v>
      </c>
      <c r="F14" s="1">
        <v>90</v>
      </c>
      <c r="G14" s="1">
        <v>179</v>
      </c>
      <c r="H14" s="1">
        <v>133</v>
      </c>
      <c r="I14" s="1">
        <v>101</v>
      </c>
      <c r="J14" s="1">
        <v>77</v>
      </c>
      <c r="K14" s="1">
        <v>61</v>
      </c>
      <c r="L14" s="1">
        <v>18</v>
      </c>
      <c r="M14" s="1">
        <v>0</v>
      </c>
      <c r="N14" s="1">
        <v>692</v>
      </c>
      <c r="O14" s="1">
        <v>0</v>
      </c>
      <c r="P14" s="1">
        <v>60.77</v>
      </c>
      <c r="Q14" s="1">
        <v>0</v>
      </c>
      <c r="R14" s="1">
        <v>0</v>
      </c>
      <c r="S14" s="1">
        <v>1138778</v>
      </c>
    </row>
    <row r="15" spans="1:19" hidden="1" x14ac:dyDescent="0.2">
      <c r="A15" s="1" t="s">
        <v>96</v>
      </c>
      <c r="B15" s="1">
        <v>8</v>
      </c>
      <c r="C15" s="1">
        <v>11</v>
      </c>
      <c r="D15" s="1">
        <v>11</v>
      </c>
      <c r="E15" s="1">
        <v>19</v>
      </c>
      <c r="F15" s="1">
        <v>32</v>
      </c>
      <c r="G15" s="1">
        <v>77</v>
      </c>
      <c r="H15" s="1">
        <v>82</v>
      </c>
      <c r="I15" s="1">
        <v>52</v>
      </c>
      <c r="J15" s="1">
        <v>50</v>
      </c>
      <c r="K15" s="1">
        <v>23</v>
      </c>
      <c r="L15" s="1">
        <v>4</v>
      </c>
      <c r="M15" s="1">
        <v>0</v>
      </c>
      <c r="N15" s="1">
        <v>369</v>
      </c>
      <c r="O15" s="1">
        <v>0</v>
      </c>
      <c r="P15" s="1">
        <v>69.17</v>
      </c>
      <c r="Q15" s="1">
        <v>0</v>
      </c>
      <c r="R15" s="1">
        <v>0</v>
      </c>
      <c r="S15" s="1">
        <v>533463</v>
      </c>
    </row>
    <row r="16" spans="1:19" hidden="1" x14ac:dyDescent="0.2">
      <c r="A16" s="1" t="s">
        <v>58</v>
      </c>
      <c r="B16" s="1">
        <v>24</v>
      </c>
      <c r="C16" s="1">
        <v>16</v>
      </c>
      <c r="D16" s="1">
        <v>14</v>
      </c>
      <c r="E16" s="1">
        <v>24</v>
      </c>
      <c r="F16" s="1">
        <v>67</v>
      </c>
      <c r="G16" s="1">
        <v>186</v>
      </c>
      <c r="H16" s="1">
        <v>331</v>
      </c>
      <c r="I16" s="1">
        <v>316</v>
      </c>
      <c r="J16" s="1">
        <v>261</v>
      </c>
      <c r="K16" s="1">
        <v>157</v>
      </c>
      <c r="L16" s="1">
        <v>40</v>
      </c>
      <c r="M16" s="1">
        <v>0</v>
      </c>
      <c r="N16" s="1">
        <v>1436</v>
      </c>
      <c r="O16" s="1">
        <v>1</v>
      </c>
      <c r="P16" s="1">
        <v>82.47</v>
      </c>
      <c r="Q16" s="1">
        <v>0.06</v>
      </c>
      <c r="R16" s="1">
        <v>7.0000000000000007E-2</v>
      </c>
      <c r="S16" s="1">
        <v>1741301</v>
      </c>
    </row>
    <row r="17" spans="1:19" hidden="1" x14ac:dyDescent="0.2">
      <c r="A17" s="1" t="s">
        <v>64</v>
      </c>
      <c r="B17" s="1">
        <v>31</v>
      </c>
      <c r="C17" s="1">
        <v>15</v>
      </c>
      <c r="D17" s="1">
        <v>18</v>
      </c>
      <c r="E17" s="1">
        <v>29</v>
      </c>
      <c r="F17" s="1">
        <v>157</v>
      </c>
      <c r="G17" s="1">
        <v>463</v>
      </c>
      <c r="H17" s="1">
        <v>687</v>
      </c>
      <c r="I17" s="1">
        <v>626</v>
      </c>
      <c r="J17" s="1">
        <v>364</v>
      </c>
      <c r="K17" s="1">
        <v>289</v>
      </c>
      <c r="L17" s="1">
        <v>73</v>
      </c>
      <c r="M17" s="1">
        <v>0</v>
      </c>
      <c r="N17" s="1">
        <v>2752</v>
      </c>
      <c r="O17" s="1">
        <v>1</v>
      </c>
      <c r="P17" s="1">
        <v>214.15</v>
      </c>
      <c r="Q17" s="1">
        <v>0.08</v>
      </c>
      <c r="R17" s="1">
        <v>0.04</v>
      </c>
      <c r="S17" s="1">
        <v>1285080</v>
      </c>
    </row>
    <row r="18" spans="1:19" hidden="1" x14ac:dyDescent="0.2">
      <c r="A18" s="1" t="s">
        <v>94</v>
      </c>
      <c r="B18" s="1">
        <v>54</v>
      </c>
      <c r="C18" s="1">
        <v>61</v>
      </c>
      <c r="D18" s="1">
        <v>87</v>
      </c>
      <c r="E18" s="1">
        <v>134</v>
      </c>
      <c r="F18" s="1">
        <v>311</v>
      </c>
      <c r="G18" s="1">
        <v>455</v>
      </c>
      <c r="H18" s="1">
        <v>414</v>
      </c>
      <c r="I18" s="1">
        <v>307</v>
      </c>
      <c r="J18" s="1">
        <v>214</v>
      </c>
      <c r="K18" s="1">
        <v>97</v>
      </c>
      <c r="L18" s="1">
        <v>12</v>
      </c>
      <c r="M18" s="1">
        <v>0</v>
      </c>
      <c r="N18" s="1">
        <v>2146</v>
      </c>
      <c r="O18" s="1">
        <v>3</v>
      </c>
      <c r="P18" s="1">
        <v>143.44</v>
      </c>
      <c r="Q18" s="1">
        <v>0.2</v>
      </c>
      <c r="R18" s="1">
        <v>0.14000000000000001</v>
      </c>
      <c r="S18" s="1">
        <v>1496086</v>
      </c>
    </row>
    <row r="19" spans="1:19" hidden="1" x14ac:dyDescent="0.2">
      <c r="A19" s="1" t="s">
        <v>122</v>
      </c>
      <c r="B19" s="1">
        <v>15</v>
      </c>
      <c r="C19" s="1">
        <v>26</v>
      </c>
      <c r="D19" s="1">
        <v>10</v>
      </c>
      <c r="E19" s="1">
        <v>21</v>
      </c>
      <c r="F19" s="1">
        <v>27</v>
      </c>
      <c r="G19" s="1">
        <v>23</v>
      </c>
      <c r="H19" s="1">
        <v>63</v>
      </c>
      <c r="I19" s="1">
        <v>33</v>
      </c>
      <c r="J19" s="1">
        <v>19</v>
      </c>
      <c r="K19" s="1">
        <v>9</v>
      </c>
      <c r="L19" s="1">
        <v>2</v>
      </c>
      <c r="M19" s="1">
        <v>0</v>
      </c>
      <c r="N19" s="1">
        <v>248</v>
      </c>
      <c r="O19" s="1">
        <v>1</v>
      </c>
      <c r="P19" s="1">
        <v>48.76</v>
      </c>
      <c r="Q19" s="1">
        <v>0.2</v>
      </c>
      <c r="R19" s="1">
        <v>0.4</v>
      </c>
      <c r="S19" s="1">
        <v>508627</v>
      </c>
    </row>
    <row r="20" spans="1:19" hidden="1" x14ac:dyDescent="0.2">
      <c r="A20" s="1" t="s">
        <v>105</v>
      </c>
      <c r="B20" s="1">
        <v>1</v>
      </c>
      <c r="C20" s="1">
        <v>1</v>
      </c>
      <c r="D20" s="1">
        <v>7</v>
      </c>
      <c r="E20" s="1">
        <v>4</v>
      </c>
      <c r="F20" s="1">
        <v>49</v>
      </c>
      <c r="G20" s="1">
        <v>135</v>
      </c>
      <c r="H20" s="1">
        <v>154</v>
      </c>
      <c r="I20" s="1">
        <v>124</v>
      </c>
      <c r="J20" s="1">
        <v>68</v>
      </c>
      <c r="K20" s="1">
        <v>49</v>
      </c>
      <c r="L20" s="1">
        <v>4</v>
      </c>
      <c r="M20" s="1">
        <v>0</v>
      </c>
      <c r="N20" s="1">
        <v>596</v>
      </c>
      <c r="O20" s="1">
        <v>2</v>
      </c>
      <c r="P20" s="1">
        <v>60.47</v>
      </c>
      <c r="Q20" s="1">
        <v>0.2</v>
      </c>
      <c r="R20" s="1">
        <v>0.34</v>
      </c>
      <c r="S20" s="1">
        <v>985619</v>
      </c>
    </row>
    <row r="21" spans="1:19" hidden="1" x14ac:dyDescent="0.2">
      <c r="A21" s="1" t="s">
        <v>74</v>
      </c>
      <c r="B21" s="1">
        <v>13</v>
      </c>
      <c r="C21" s="1">
        <v>12</v>
      </c>
      <c r="D21" s="1">
        <v>20</v>
      </c>
      <c r="E21" s="1">
        <v>36</v>
      </c>
      <c r="F21" s="1">
        <v>76</v>
      </c>
      <c r="G21" s="1">
        <v>172</v>
      </c>
      <c r="H21" s="1">
        <v>190</v>
      </c>
      <c r="I21" s="1">
        <v>152</v>
      </c>
      <c r="J21" s="1">
        <v>92</v>
      </c>
      <c r="K21" s="1">
        <v>53</v>
      </c>
      <c r="L21" s="1">
        <v>27</v>
      </c>
      <c r="M21" s="1">
        <v>0</v>
      </c>
      <c r="N21" s="1">
        <v>843</v>
      </c>
      <c r="O21" s="1">
        <v>2</v>
      </c>
      <c r="P21" s="1">
        <v>115.58</v>
      </c>
      <c r="Q21" s="1">
        <v>0.27</v>
      </c>
      <c r="R21" s="1">
        <v>0.24</v>
      </c>
      <c r="S21" s="1">
        <v>729337</v>
      </c>
    </row>
    <row r="22" spans="1:19" hidden="1" x14ac:dyDescent="0.2">
      <c r="A22" s="1" t="s">
        <v>86</v>
      </c>
      <c r="B22" s="1">
        <v>15</v>
      </c>
      <c r="C22" s="1">
        <v>18</v>
      </c>
      <c r="D22" s="1">
        <v>21</v>
      </c>
      <c r="E22" s="1">
        <v>37</v>
      </c>
      <c r="F22" s="1">
        <v>50</v>
      </c>
      <c r="G22" s="1">
        <v>109</v>
      </c>
      <c r="H22" s="1">
        <v>85</v>
      </c>
      <c r="I22" s="1">
        <v>115</v>
      </c>
      <c r="J22" s="1">
        <v>34</v>
      </c>
      <c r="K22" s="1">
        <v>35</v>
      </c>
      <c r="L22" s="1">
        <v>14</v>
      </c>
      <c r="M22" s="1">
        <v>0</v>
      </c>
      <c r="N22" s="1">
        <v>533</v>
      </c>
      <c r="O22" s="1">
        <v>1</v>
      </c>
      <c r="P22" s="1">
        <v>60.12</v>
      </c>
      <c r="Q22" s="1">
        <v>0.11</v>
      </c>
      <c r="R22" s="1">
        <v>0.19</v>
      </c>
      <c r="S22" s="1">
        <v>886546</v>
      </c>
    </row>
    <row r="23" spans="1:19" hidden="1" x14ac:dyDescent="0.2">
      <c r="A23" s="1" t="s">
        <v>102</v>
      </c>
      <c r="B23" s="1">
        <v>6</v>
      </c>
      <c r="C23" s="1">
        <v>7</v>
      </c>
      <c r="D23" s="1">
        <v>11</v>
      </c>
      <c r="E23" s="1">
        <v>19</v>
      </c>
      <c r="F23" s="1">
        <v>105</v>
      </c>
      <c r="G23" s="1">
        <v>261</v>
      </c>
      <c r="H23" s="1">
        <v>244</v>
      </c>
      <c r="I23" s="1">
        <v>234</v>
      </c>
      <c r="J23" s="1">
        <v>153</v>
      </c>
      <c r="K23" s="1">
        <v>77</v>
      </c>
      <c r="L23" s="1">
        <v>11</v>
      </c>
      <c r="M23" s="1">
        <v>0</v>
      </c>
      <c r="N23" s="1">
        <v>1128</v>
      </c>
      <c r="O23" s="1">
        <v>1</v>
      </c>
      <c r="P23" s="1">
        <v>62.53</v>
      </c>
      <c r="Q23" s="1">
        <v>0.06</v>
      </c>
      <c r="R23" s="1">
        <v>0.09</v>
      </c>
      <c r="S23" s="1">
        <v>1803831</v>
      </c>
    </row>
    <row r="24" spans="1:19" hidden="1" x14ac:dyDescent="0.2">
      <c r="A24" s="1" t="s">
        <v>117</v>
      </c>
      <c r="B24" s="1">
        <v>36</v>
      </c>
      <c r="C24" s="1">
        <v>40</v>
      </c>
      <c r="D24" s="1">
        <v>53</v>
      </c>
      <c r="E24" s="1">
        <v>70</v>
      </c>
      <c r="F24" s="1">
        <v>140</v>
      </c>
      <c r="G24" s="1">
        <v>160</v>
      </c>
      <c r="H24" s="1">
        <v>131</v>
      </c>
      <c r="I24" s="1">
        <v>87</v>
      </c>
      <c r="J24" s="1">
        <v>81</v>
      </c>
      <c r="K24" s="1">
        <v>57</v>
      </c>
      <c r="L24" s="1">
        <v>31</v>
      </c>
      <c r="M24" s="1">
        <v>0</v>
      </c>
      <c r="N24" s="1">
        <v>886</v>
      </c>
      <c r="O24" s="1">
        <v>2</v>
      </c>
      <c r="P24" s="1">
        <v>189.38</v>
      </c>
      <c r="Q24" s="1">
        <v>0.43</v>
      </c>
      <c r="R24" s="1">
        <v>0.23</v>
      </c>
      <c r="S24" s="1">
        <v>467851</v>
      </c>
    </row>
    <row r="25" spans="1:19" hidden="1" x14ac:dyDescent="0.2">
      <c r="A25" s="1" t="s">
        <v>60</v>
      </c>
      <c r="B25" s="1">
        <v>4</v>
      </c>
      <c r="C25" s="1">
        <v>0</v>
      </c>
      <c r="D25" s="1">
        <v>1</v>
      </c>
      <c r="E25" s="1">
        <v>14</v>
      </c>
      <c r="F25" s="1">
        <v>41</v>
      </c>
      <c r="G25" s="1">
        <v>86</v>
      </c>
      <c r="H25" s="1">
        <v>77</v>
      </c>
      <c r="I25" s="1">
        <v>54</v>
      </c>
      <c r="J25" s="1">
        <v>26</v>
      </c>
      <c r="K25" s="1">
        <v>11</v>
      </c>
      <c r="L25" s="1">
        <v>3</v>
      </c>
      <c r="M25" s="1">
        <v>0</v>
      </c>
      <c r="N25" s="1">
        <v>317</v>
      </c>
      <c r="O25" s="1">
        <v>0</v>
      </c>
      <c r="P25" s="1">
        <v>42.4</v>
      </c>
      <c r="Q25" s="1">
        <v>0</v>
      </c>
      <c r="R25" s="1">
        <v>0</v>
      </c>
      <c r="S25" s="1">
        <v>747699</v>
      </c>
    </row>
    <row r="26" spans="1:19" hidden="1" x14ac:dyDescent="0.2">
      <c r="A26" s="1" t="s">
        <v>59</v>
      </c>
      <c r="B26" s="1">
        <v>0</v>
      </c>
      <c r="C26" s="1">
        <v>3</v>
      </c>
      <c r="D26" s="1">
        <v>10</v>
      </c>
      <c r="E26" s="1">
        <v>20</v>
      </c>
      <c r="F26" s="1">
        <v>37</v>
      </c>
      <c r="G26" s="1">
        <v>40</v>
      </c>
      <c r="H26" s="1">
        <v>44</v>
      </c>
      <c r="I26" s="1">
        <v>26</v>
      </c>
      <c r="J26" s="1">
        <v>35</v>
      </c>
      <c r="K26" s="1">
        <v>10</v>
      </c>
      <c r="L26" s="1">
        <v>9</v>
      </c>
      <c r="M26" s="1">
        <v>0</v>
      </c>
      <c r="N26" s="1">
        <v>234</v>
      </c>
      <c r="O26" s="1">
        <v>0</v>
      </c>
      <c r="P26" s="1">
        <v>57.64</v>
      </c>
      <c r="Q26" s="1">
        <v>0</v>
      </c>
      <c r="R26" s="1">
        <v>0</v>
      </c>
      <c r="S26" s="1">
        <v>405959</v>
      </c>
    </row>
    <row r="27" spans="1:19" x14ac:dyDescent="0.2">
      <c r="A27" s="1" t="s">
        <v>149</v>
      </c>
      <c r="B27" s="1">
        <v>2</v>
      </c>
      <c r="C27" s="1">
        <v>5</v>
      </c>
      <c r="D27" s="1">
        <v>12</v>
      </c>
      <c r="E27" s="1">
        <v>9</v>
      </c>
      <c r="F27" s="1">
        <v>46</v>
      </c>
      <c r="G27" s="1">
        <v>104</v>
      </c>
      <c r="H27" s="1">
        <v>131</v>
      </c>
      <c r="I27" s="1">
        <v>77</v>
      </c>
      <c r="J27" s="2">
        <v>37</v>
      </c>
      <c r="K27" s="1">
        <v>22</v>
      </c>
      <c r="L27" s="1">
        <v>8</v>
      </c>
      <c r="M27" s="1">
        <v>0</v>
      </c>
      <c r="N27" s="1">
        <f>SUBTOTAL(9,B27:M27)</f>
        <v>453</v>
      </c>
      <c r="O27" s="1">
        <v>0</v>
      </c>
      <c r="P27" s="1">
        <v>70.7</v>
      </c>
      <c r="Q27" s="1">
        <v>0</v>
      </c>
      <c r="R27" s="1">
        <v>0</v>
      </c>
      <c r="S27" s="1">
        <v>640734</v>
      </c>
    </row>
    <row r="28" spans="1:19" hidden="1" x14ac:dyDescent="0.2">
      <c r="A28" s="1" t="s">
        <v>81</v>
      </c>
      <c r="B28" s="1">
        <v>16</v>
      </c>
      <c r="C28" s="1">
        <v>12</v>
      </c>
      <c r="D28" s="1">
        <v>10</v>
      </c>
      <c r="E28" s="1">
        <v>10</v>
      </c>
      <c r="F28" s="1">
        <v>62</v>
      </c>
      <c r="G28" s="1">
        <v>161</v>
      </c>
      <c r="H28" s="1">
        <v>226</v>
      </c>
      <c r="I28" s="1">
        <v>198</v>
      </c>
      <c r="J28" s="1">
        <v>211</v>
      </c>
      <c r="K28" s="1">
        <v>97</v>
      </c>
      <c r="L28" s="1">
        <v>0</v>
      </c>
      <c r="M28" s="1">
        <v>0</v>
      </c>
      <c r="N28" s="1">
        <v>1003</v>
      </c>
      <c r="O28" s="1">
        <v>1</v>
      </c>
      <c r="P28" s="1">
        <v>132.44</v>
      </c>
      <c r="Q28" s="1">
        <v>0.13</v>
      </c>
      <c r="R28" s="1">
        <v>0.1</v>
      </c>
      <c r="S28" s="1">
        <v>757296</v>
      </c>
    </row>
    <row r="29" spans="1:19" hidden="1" x14ac:dyDescent="0.2">
      <c r="A29" s="1" t="s">
        <v>65</v>
      </c>
      <c r="B29" s="1">
        <v>6</v>
      </c>
      <c r="C29" s="1">
        <v>4</v>
      </c>
      <c r="D29" s="1">
        <v>3</v>
      </c>
      <c r="E29" s="1">
        <v>12</v>
      </c>
      <c r="F29" s="1">
        <v>43</v>
      </c>
      <c r="G29" s="1">
        <v>179</v>
      </c>
      <c r="H29" s="1">
        <v>140</v>
      </c>
      <c r="I29" s="1">
        <v>74</v>
      </c>
      <c r="J29" s="1">
        <v>34</v>
      </c>
      <c r="K29" s="1">
        <v>29</v>
      </c>
      <c r="L29" s="1">
        <v>2</v>
      </c>
      <c r="M29" s="1">
        <v>0</v>
      </c>
      <c r="N29" s="1">
        <v>526</v>
      </c>
      <c r="O29" s="1">
        <v>1</v>
      </c>
      <c r="P29" s="1">
        <v>189.56</v>
      </c>
      <c r="Q29" s="1">
        <v>0.36</v>
      </c>
      <c r="R29" s="1">
        <v>0.19</v>
      </c>
      <c r="S29" s="1">
        <v>277486</v>
      </c>
    </row>
    <row r="30" spans="1:19" hidden="1" x14ac:dyDescent="0.2">
      <c r="A30" s="1" t="s">
        <v>103</v>
      </c>
      <c r="B30" s="1">
        <v>13</v>
      </c>
      <c r="C30" s="1">
        <v>5</v>
      </c>
      <c r="D30" s="1">
        <v>11</v>
      </c>
      <c r="E30" s="1">
        <v>11</v>
      </c>
      <c r="F30" s="1">
        <v>73</v>
      </c>
      <c r="G30" s="1">
        <v>194</v>
      </c>
      <c r="H30" s="1">
        <v>138</v>
      </c>
      <c r="I30" s="1">
        <v>89</v>
      </c>
      <c r="J30" s="1">
        <v>33</v>
      </c>
      <c r="K30" s="1">
        <v>36</v>
      </c>
      <c r="L30" s="1">
        <v>12</v>
      </c>
      <c r="M30" s="1">
        <v>0</v>
      </c>
      <c r="N30" s="1">
        <v>615</v>
      </c>
      <c r="O30" s="1">
        <v>1</v>
      </c>
      <c r="P30" s="1">
        <v>63.84</v>
      </c>
      <c r="Q30" s="1">
        <v>0.1</v>
      </c>
      <c r="R30" s="1">
        <v>0.16</v>
      </c>
      <c r="S30" s="1">
        <v>963277</v>
      </c>
    </row>
    <row r="31" spans="1:19" hidden="1" x14ac:dyDescent="0.2">
      <c r="A31" s="1" t="s">
        <v>114</v>
      </c>
      <c r="B31" s="1">
        <v>0</v>
      </c>
      <c r="C31" s="1">
        <v>2</v>
      </c>
      <c r="D31" s="1">
        <v>5</v>
      </c>
      <c r="E31" s="1">
        <v>5</v>
      </c>
      <c r="F31" s="1">
        <v>44</v>
      </c>
      <c r="G31" s="1">
        <v>58</v>
      </c>
      <c r="H31" s="1">
        <v>51</v>
      </c>
      <c r="I31" s="1">
        <v>43</v>
      </c>
      <c r="J31" s="1">
        <v>16</v>
      </c>
      <c r="K31" s="1">
        <v>2</v>
      </c>
      <c r="L31" s="1">
        <v>0</v>
      </c>
      <c r="M31" s="1">
        <v>0</v>
      </c>
      <c r="N31" s="1">
        <v>226</v>
      </c>
      <c r="O31" s="1">
        <v>0</v>
      </c>
      <c r="P31" s="1">
        <v>64.55</v>
      </c>
      <c r="Q31" s="1">
        <v>0</v>
      </c>
      <c r="R31" s="1">
        <v>0</v>
      </c>
      <c r="S31" s="1">
        <v>350128</v>
      </c>
    </row>
    <row r="32" spans="1:19" hidden="1" x14ac:dyDescent="0.2">
      <c r="A32" s="1" t="s">
        <v>84</v>
      </c>
      <c r="B32" s="1">
        <v>2</v>
      </c>
      <c r="C32" s="1">
        <v>4</v>
      </c>
      <c r="D32" s="1">
        <v>10</v>
      </c>
      <c r="E32" s="1">
        <v>24</v>
      </c>
      <c r="F32" s="1">
        <v>33</v>
      </c>
      <c r="G32" s="1">
        <v>64</v>
      </c>
      <c r="H32" s="1">
        <v>187</v>
      </c>
      <c r="I32" s="1">
        <v>153</v>
      </c>
      <c r="J32" s="1">
        <v>77</v>
      </c>
      <c r="K32" s="1">
        <v>38</v>
      </c>
      <c r="L32" s="1">
        <v>2</v>
      </c>
      <c r="M32" s="1">
        <v>0</v>
      </c>
      <c r="N32" s="1">
        <v>594</v>
      </c>
      <c r="O32" s="1">
        <v>1</v>
      </c>
      <c r="P32" s="1">
        <v>229.48</v>
      </c>
      <c r="Q32" s="1">
        <v>0.39</v>
      </c>
      <c r="R32" s="1">
        <v>0.17</v>
      </c>
      <c r="S32" s="1">
        <v>258850</v>
      </c>
    </row>
    <row r="33" spans="1:19" hidden="1" x14ac:dyDescent="0.2">
      <c r="A33" s="1" t="s">
        <v>88</v>
      </c>
      <c r="B33" s="1">
        <v>119</v>
      </c>
      <c r="C33" s="1">
        <v>91</v>
      </c>
      <c r="D33" s="1">
        <v>85</v>
      </c>
      <c r="E33" s="1">
        <v>127</v>
      </c>
      <c r="F33" s="1">
        <v>185</v>
      </c>
      <c r="G33" s="1">
        <v>350</v>
      </c>
      <c r="H33" s="1">
        <v>419</v>
      </c>
      <c r="I33" s="1">
        <v>399</v>
      </c>
      <c r="J33" s="1">
        <v>337</v>
      </c>
      <c r="K33" s="1">
        <v>370</v>
      </c>
      <c r="L33" s="1">
        <v>147</v>
      </c>
      <c r="M33" s="1">
        <v>0</v>
      </c>
      <c r="N33" s="1">
        <v>2629</v>
      </c>
      <c r="O33" s="1">
        <v>2</v>
      </c>
      <c r="P33" s="1">
        <v>289.45999999999998</v>
      </c>
      <c r="Q33" s="1">
        <v>0.22</v>
      </c>
      <c r="R33" s="1">
        <v>0.08</v>
      </c>
      <c r="S33" s="1">
        <v>908249</v>
      </c>
    </row>
    <row r="34" spans="1:19" x14ac:dyDescent="0.2">
      <c r="A34" s="1" t="s">
        <v>152</v>
      </c>
      <c r="B34" s="1">
        <v>2</v>
      </c>
      <c r="C34" s="1">
        <v>1</v>
      </c>
      <c r="D34" s="1">
        <v>11</v>
      </c>
      <c r="E34" s="1">
        <v>8</v>
      </c>
      <c r="F34" s="1">
        <v>37</v>
      </c>
      <c r="G34" s="1">
        <v>40</v>
      </c>
      <c r="H34" s="1">
        <v>25</v>
      </c>
      <c r="I34" s="1">
        <v>12</v>
      </c>
      <c r="J34" s="2">
        <v>4</v>
      </c>
      <c r="K34" s="1">
        <v>2</v>
      </c>
      <c r="L34" s="1">
        <v>0</v>
      </c>
      <c r="M34" s="1">
        <v>0</v>
      </c>
      <c r="N34" s="1">
        <f>SUBTOTAL(9,B34:M34)</f>
        <v>142</v>
      </c>
      <c r="O34" s="1">
        <v>1</v>
      </c>
      <c r="P34" s="1">
        <v>19.79</v>
      </c>
      <c r="Q34" s="1">
        <v>0.14000000000000001</v>
      </c>
      <c r="R34" s="1">
        <v>0.7</v>
      </c>
      <c r="S34" s="1">
        <v>717451</v>
      </c>
    </row>
    <row r="35" spans="1:19" hidden="1" x14ac:dyDescent="0.2">
      <c r="A35" s="1" t="s">
        <v>106</v>
      </c>
      <c r="B35" s="1">
        <v>27</v>
      </c>
      <c r="C35" s="1">
        <v>22</v>
      </c>
      <c r="D35" s="1">
        <v>33</v>
      </c>
      <c r="E35" s="1">
        <v>56</v>
      </c>
      <c r="F35" s="1">
        <v>246</v>
      </c>
      <c r="G35" s="1">
        <v>668</v>
      </c>
      <c r="H35" s="1">
        <v>497</v>
      </c>
      <c r="I35" s="1">
        <v>528</v>
      </c>
      <c r="J35" s="1">
        <v>444</v>
      </c>
      <c r="K35" s="1">
        <v>448</v>
      </c>
      <c r="L35" s="1">
        <v>92</v>
      </c>
      <c r="M35" s="1">
        <v>0</v>
      </c>
      <c r="N35" s="1">
        <v>3061</v>
      </c>
      <c r="O35" s="1">
        <v>2</v>
      </c>
      <c r="P35" s="1">
        <v>116.15</v>
      </c>
      <c r="Q35" s="1">
        <v>0.08</v>
      </c>
      <c r="R35" s="1">
        <v>7.0000000000000007E-2</v>
      </c>
      <c r="S35" s="1">
        <v>2635331</v>
      </c>
    </row>
    <row r="36" spans="1:19" hidden="1" x14ac:dyDescent="0.2">
      <c r="A36" s="1" t="s">
        <v>72</v>
      </c>
      <c r="B36" s="1">
        <v>22</v>
      </c>
      <c r="C36" s="1">
        <v>24</v>
      </c>
      <c r="D36" s="1">
        <v>59</v>
      </c>
      <c r="E36" s="1">
        <v>87</v>
      </c>
      <c r="F36" s="1">
        <v>216</v>
      </c>
      <c r="G36" s="1">
        <v>469</v>
      </c>
      <c r="H36" s="1">
        <v>431</v>
      </c>
      <c r="I36" s="1">
        <v>409</v>
      </c>
      <c r="J36" s="1">
        <v>404</v>
      </c>
      <c r="K36" s="1">
        <v>351</v>
      </c>
      <c r="L36" s="1">
        <v>113</v>
      </c>
      <c r="M36" s="1">
        <v>0</v>
      </c>
      <c r="N36" s="1">
        <v>2585</v>
      </c>
      <c r="O36" s="1">
        <v>5</v>
      </c>
      <c r="P36" s="1">
        <v>242.52</v>
      </c>
      <c r="Q36" s="1">
        <v>0.47</v>
      </c>
      <c r="R36" s="1">
        <v>0.19</v>
      </c>
      <c r="S36" s="1">
        <v>1065895</v>
      </c>
    </row>
    <row r="37" spans="1:19" hidden="1" x14ac:dyDescent="0.2">
      <c r="A37" s="1" t="s">
        <v>116</v>
      </c>
      <c r="B37" s="1">
        <v>180</v>
      </c>
      <c r="C37" s="1">
        <v>218</v>
      </c>
      <c r="D37" s="1">
        <v>207</v>
      </c>
      <c r="E37" s="1">
        <v>164</v>
      </c>
      <c r="F37" s="1">
        <v>352</v>
      </c>
      <c r="G37" s="1">
        <v>391</v>
      </c>
      <c r="H37" s="1">
        <v>517</v>
      </c>
      <c r="I37" s="1">
        <v>538</v>
      </c>
      <c r="J37" s="1">
        <v>443</v>
      </c>
      <c r="K37" s="1">
        <v>369</v>
      </c>
      <c r="L37" s="1">
        <v>141</v>
      </c>
      <c r="M37" s="1">
        <v>0</v>
      </c>
      <c r="N37" s="1">
        <v>3520</v>
      </c>
      <c r="O37" s="1">
        <v>3</v>
      </c>
      <c r="P37" s="1">
        <v>226.23</v>
      </c>
      <c r="Q37" s="1">
        <v>0.19</v>
      </c>
      <c r="R37" s="1">
        <v>0.09</v>
      </c>
      <c r="S37" s="1">
        <v>1555957</v>
      </c>
    </row>
    <row r="38" spans="1:19" hidden="1" x14ac:dyDescent="0.2">
      <c r="A38" s="1" t="s">
        <v>62</v>
      </c>
      <c r="B38" s="1">
        <v>7</v>
      </c>
      <c r="C38" s="1">
        <v>6</v>
      </c>
      <c r="D38" s="1">
        <v>7</v>
      </c>
      <c r="E38" s="1">
        <v>12</v>
      </c>
      <c r="F38" s="1">
        <v>78</v>
      </c>
      <c r="G38" s="1">
        <v>120</v>
      </c>
      <c r="H38" s="1">
        <v>115</v>
      </c>
      <c r="I38" s="1">
        <v>56</v>
      </c>
      <c r="J38" s="1">
        <v>17</v>
      </c>
      <c r="K38" s="1">
        <v>10</v>
      </c>
      <c r="L38" s="1">
        <v>0</v>
      </c>
      <c r="M38" s="1">
        <v>0</v>
      </c>
      <c r="N38" s="1">
        <v>428</v>
      </c>
      <c r="O38" s="1">
        <v>0</v>
      </c>
      <c r="P38" s="1">
        <v>89.19</v>
      </c>
      <c r="Q38" s="1">
        <v>0</v>
      </c>
      <c r="R38" s="1">
        <v>0</v>
      </c>
      <c r="S38" s="1">
        <v>479877</v>
      </c>
    </row>
    <row r="39" spans="1:19" hidden="1" x14ac:dyDescent="0.2">
      <c r="A39" s="1" t="s">
        <v>129</v>
      </c>
      <c r="B39" s="1">
        <v>42</v>
      </c>
      <c r="C39" s="1">
        <v>21</v>
      </c>
      <c r="D39" s="1">
        <v>24</v>
      </c>
      <c r="E39" s="1">
        <v>19</v>
      </c>
      <c r="F39" s="1">
        <v>26</v>
      </c>
      <c r="G39" s="1">
        <v>25</v>
      </c>
      <c r="H39" s="1">
        <v>31</v>
      </c>
      <c r="I39" s="1">
        <v>103</v>
      </c>
      <c r="J39" s="1">
        <v>79</v>
      </c>
      <c r="K39" s="1">
        <v>174</v>
      </c>
      <c r="L39" s="1">
        <v>62</v>
      </c>
      <c r="M39" s="1">
        <v>0</v>
      </c>
      <c r="N39" s="1">
        <v>606</v>
      </c>
      <c r="O39" s="1">
        <v>1</v>
      </c>
      <c r="P39" s="1">
        <v>76.42</v>
      </c>
      <c r="Q39" s="1">
        <v>0.13</v>
      </c>
      <c r="R39" s="1">
        <v>0.17</v>
      </c>
      <c r="S39" s="1">
        <v>792961</v>
      </c>
    </row>
    <row r="40" spans="1:19" x14ac:dyDescent="0.2">
      <c r="A40" s="1" t="s">
        <v>147</v>
      </c>
      <c r="B40" s="1">
        <v>0</v>
      </c>
      <c r="C40" s="1">
        <v>2</v>
      </c>
      <c r="D40" s="1">
        <v>2</v>
      </c>
      <c r="E40" s="1">
        <v>9</v>
      </c>
      <c r="F40" s="1">
        <v>43</v>
      </c>
      <c r="G40" s="1">
        <v>105</v>
      </c>
      <c r="H40" s="1">
        <v>57</v>
      </c>
      <c r="I40" s="1">
        <v>42</v>
      </c>
      <c r="J40" s="2">
        <v>23</v>
      </c>
      <c r="K40" s="1">
        <v>13</v>
      </c>
      <c r="L40" s="1">
        <v>3</v>
      </c>
      <c r="M40" s="1">
        <v>0</v>
      </c>
      <c r="N40" s="1">
        <f t="shared" ref="N40:N41" si="0">SUBTOTAL(9,B40:M40)</f>
        <v>299</v>
      </c>
      <c r="O40" s="1">
        <v>0</v>
      </c>
      <c r="P40" s="1">
        <v>58.49</v>
      </c>
      <c r="Q40" s="1">
        <v>0</v>
      </c>
      <c r="R40" s="1">
        <v>0</v>
      </c>
      <c r="S40" s="1">
        <v>511188</v>
      </c>
    </row>
    <row r="41" spans="1:19" x14ac:dyDescent="0.2">
      <c r="A41" s="1" t="s">
        <v>150</v>
      </c>
      <c r="B41" s="1">
        <v>1</v>
      </c>
      <c r="C41" s="1">
        <v>0</v>
      </c>
      <c r="D41" s="1">
        <v>1</v>
      </c>
      <c r="E41" s="1">
        <v>5</v>
      </c>
      <c r="F41" s="1">
        <v>23</v>
      </c>
      <c r="G41" s="1">
        <v>55</v>
      </c>
      <c r="H41" s="1">
        <v>38</v>
      </c>
      <c r="I41" s="1">
        <v>20</v>
      </c>
      <c r="J41" s="2">
        <v>13</v>
      </c>
      <c r="K41" s="1">
        <v>11</v>
      </c>
      <c r="L41" s="1">
        <v>2</v>
      </c>
      <c r="M41" s="1">
        <v>0</v>
      </c>
      <c r="N41" s="1">
        <f t="shared" si="0"/>
        <v>169</v>
      </c>
      <c r="O41" s="1">
        <v>1</v>
      </c>
      <c r="P41" s="1">
        <v>32.43</v>
      </c>
      <c r="Q41" s="1">
        <v>0.19</v>
      </c>
      <c r="R41" s="1">
        <v>0.59</v>
      </c>
      <c r="S41" s="1">
        <v>521125</v>
      </c>
    </row>
    <row r="42" spans="1:19" hidden="1" x14ac:dyDescent="0.2">
      <c r="A42" s="1" t="s">
        <v>77</v>
      </c>
      <c r="B42" s="1">
        <v>51</v>
      </c>
      <c r="C42" s="1">
        <v>41</v>
      </c>
      <c r="D42" s="1">
        <v>58</v>
      </c>
      <c r="E42" s="1">
        <v>126</v>
      </c>
      <c r="F42" s="1">
        <v>205</v>
      </c>
      <c r="G42" s="1">
        <v>403</v>
      </c>
      <c r="H42" s="1">
        <v>420</v>
      </c>
      <c r="I42" s="1">
        <v>320</v>
      </c>
      <c r="J42" s="1">
        <v>179</v>
      </c>
      <c r="K42" s="1">
        <v>180</v>
      </c>
      <c r="L42" s="1">
        <v>113</v>
      </c>
      <c r="M42" s="1">
        <v>0</v>
      </c>
      <c r="N42" s="1">
        <v>2096</v>
      </c>
      <c r="O42" s="1">
        <v>6</v>
      </c>
      <c r="P42" s="1">
        <v>171.69</v>
      </c>
      <c r="Q42" s="1">
        <v>0.49</v>
      </c>
      <c r="R42" s="1">
        <v>0.28999999999999998</v>
      </c>
      <c r="S42" s="1">
        <v>1220829</v>
      </c>
    </row>
    <row r="43" spans="1:19" hidden="1" x14ac:dyDescent="0.2">
      <c r="A43" s="1" t="s">
        <v>57</v>
      </c>
      <c r="B43" s="1">
        <v>176</v>
      </c>
      <c r="C43" s="1">
        <v>176</v>
      </c>
      <c r="D43" s="1">
        <v>239</v>
      </c>
      <c r="E43" s="1">
        <v>452</v>
      </c>
      <c r="F43" s="1">
        <v>1515</v>
      </c>
      <c r="G43" s="1">
        <v>3296</v>
      </c>
      <c r="H43" s="1">
        <v>3442</v>
      </c>
      <c r="I43" s="1">
        <v>2626</v>
      </c>
      <c r="J43" s="1">
        <v>1841</v>
      </c>
      <c r="K43" s="1">
        <v>1336</v>
      </c>
      <c r="L43" s="1">
        <v>374</v>
      </c>
      <c r="M43" s="1">
        <v>0</v>
      </c>
      <c r="N43" s="1">
        <v>15473</v>
      </c>
      <c r="O43" s="1">
        <v>19</v>
      </c>
      <c r="P43" s="1">
        <v>128</v>
      </c>
      <c r="Q43" s="1">
        <v>0.16</v>
      </c>
      <c r="R43" s="1">
        <v>0.12</v>
      </c>
      <c r="S43" s="1">
        <v>12088635</v>
      </c>
    </row>
    <row r="44" spans="1:19" hidden="1" x14ac:dyDescent="0.2">
      <c r="A44" s="1" t="s">
        <v>101</v>
      </c>
      <c r="B44" s="1">
        <v>113</v>
      </c>
      <c r="C44" s="1">
        <v>106</v>
      </c>
      <c r="D44" s="1">
        <v>235</v>
      </c>
      <c r="E44" s="1">
        <v>391</v>
      </c>
      <c r="F44" s="1">
        <v>1941</v>
      </c>
      <c r="G44" s="1">
        <v>4151</v>
      </c>
      <c r="H44" s="1">
        <v>3717</v>
      </c>
      <c r="I44" s="1">
        <v>2946</v>
      </c>
      <c r="J44" s="1">
        <v>2069</v>
      </c>
      <c r="K44" s="1">
        <v>1324</v>
      </c>
      <c r="L44" s="1">
        <v>292</v>
      </c>
      <c r="M44" s="1">
        <v>0</v>
      </c>
      <c r="N44" s="1">
        <v>17285</v>
      </c>
      <c r="O44" s="1">
        <v>15</v>
      </c>
      <c r="P44" s="1">
        <v>78.680000000000007</v>
      </c>
      <c r="Q44" s="1">
        <v>7.0000000000000007E-2</v>
      </c>
      <c r="R44" s="1">
        <v>0.09</v>
      </c>
      <c r="S44" s="1">
        <v>21967435</v>
      </c>
    </row>
    <row r="45" spans="1:19" hidden="1" x14ac:dyDescent="0.2">
      <c r="A45" s="1" t="s">
        <v>79</v>
      </c>
      <c r="B45" s="1">
        <v>30</v>
      </c>
      <c r="C45" s="1">
        <v>24</v>
      </c>
      <c r="D45" s="1">
        <v>31</v>
      </c>
      <c r="E45" s="1">
        <v>22</v>
      </c>
      <c r="F45" s="1">
        <v>66</v>
      </c>
      <c r="G45" s="1">
        <v>178</v>
      </c>
      <c r="H45" s="1">
        <v>253</v>
      </c>
      <c r="I45" s="1">
        <v>209</v>
      </c>
      <c r="J45" s="1">
        <v>132</v>
      </c>
      <c r="K45" s="1">
        <v>118</v>
      </c>
      <c r="L45" s="1">
        <v>52</v>
      </c>
      <c r="M45" s="1">
        <v>0</v>
      </c>
      <c r="N45" s="1">
        <v>1115</v>
      </c>
      <c r="O45" s="1">
        <v>6</v>
      </c>
      <c r="P45" s="1">
        <v>137.30000000000001</v>
      </c>
      <c r="Q45" s="1">
        <v>0.74</v>
      </c>
      <c r="R45" s="1">
        <v>0.54</v>
      </c>
      <c r="S45" s="1">
        <v>812086</v>
      </c>
    </row>
    <row r="46" spans="1:19" hidden="1" x14ac:dyDescent="0.2">
      <c r="A46" s="1" t="s">
        <v>78</v>
      </c>
      <c r="B46" s="1">
        <v>47</v>
      </c>
      <c r="C46" s="1">
        <v>29</v>
      </c>
      <c r="D46" s="1">
        <v>50</v>
      </c>
      <c r="E46" s="1">
        <v>63</v>
      </c>
      <c r="F46" s="1">
        <v>194</v>
      </c>
      <c r="G46" s="1">
        <v>313</v>
      </c>
      <c r="H46" s="1">
        <v>301</v>
      </c>
      <c r="I46" s="1">
        <v>365</v>
      </c>
      <c r="J46" s="1">
        <v>161</v>
      </c>
      <c r="K46" s="1">
        <v>182</v>
      </c>
      <c r="L46" s="1">
        <v>90</v>
      </c>
      <c r="M46" s="1">
        <v>0</v>
      </c>
      <c r="N46" s="1">
        <v>1795</v>
      </c>
      <c r="O46" s="1">
        <v>5</v>
      </c>
      <c r="P46" s="1">
        <v>160.22999999999999</v>
      </c>
      <c r="Q46" s="1">
        <v>0.45</v>
      </c>
      <c r="R46" s="1">
        <v>0.28000000000000003</v>
      </c>
      <c r="S46" s="1">
        <v>1120246</v>
      </c>
    </row>
    <row r="47" spans="1:19" hidden="1" x14ac:dyDescent="0.2">
      <c r="A47" s="1" t="s">
        <v>127</v>
      </c>
      <c r="B47" s="1">
        <v>27</v>
      </c>
      <c r="C47" s="1">
        <v>26</v>
      </c>
      <c r="D47" s="1">
        <v>19</v>
      </c>
      <c r="E47" s="1">
        <v>12</v>
      </c>
      <c r="F47" s="1">
        <v>24</v>
      </c>
      <c r="G47" s="1">
        <v>20</v>
      </c>
      <c r="H47" s="1">
        <v>39</v>
      </c>
      <c r="I47" s="1">
        <v>63</v>
      </c>
      <c r="J47" s="1">
        <v>90</v>
      </c>
      <c r="K47" s="1">
        <v>89</v>
      </c>
      <c r="L47" s="1">
        <v>44</v>
      </c>
      <c r="M47" s="1">
        <v>0</v>
      </c>
      <c r="N47" s="1">
        <v>453</v>
      </c>
      <c r="O47" s="1">
        <v>0</v>
      </c>
      <c r="P47" s="1">
        <v>64.22</v>
      </c>
      <c r="Q47" s="1">
        <v>0</v>
      </c>
      <c r="R47" s="1">
        <v>0</v>
      </c>
      <c r="S47" s="1">
        <v>705379</v>
      </c>
    </row>
    <row r="48" spans="1:19" hidden="1" x14ac:dyDescent="0.2">
      <c r="A48" s="1" t="s">
        <v>118</v>
      </c>
      <c r="B48" s="1">
        <v>31</v>
      </c>
      <c r="C48" s="1">
        <v>32</v>
      </c>
      <c r="D48" s="1">
        <v>36</v>
      </c>
      <c r="E48" s="1">
        <v>29</v>
      </c>
      <c r="F48" s="1">
        <v>54</v>
      </c>
      <c r="G48" s="1">
        <v>31</v>
      </c>
      <c r="H48" s="1">
        <v>54</v>
      </c>
      <c r="I48" s="1">
        <v>46</v>
      </c>
      <c r="J48" s="1">
        <v>45</v>
      </c>
      <c r="K48" s="1">
        <v>28</v>
      </c>
      <c r="L48" s="1">
        <v>9</v>
      </c>
      <c r="M48" s="1">
        <v>0</v>
      </c>
      <c r="N48" s="1">
        <v>395</v>
      </c>
      <c r="O48" s="1">
        <v>1</v>
      </c>
      <c r="P48" s="1">
        <v>148.19999999999999</v>
      </c>
      <c r="Q48" s="1">
        <v>0.38</v>
      </c>
      <c r="R48" s="1">
        <v>0.25</v>
      </c>
      <c r="S48" s="1">
        <v>266535</v>
      </c>
    </row>
    <row r="49" spans="1:19" hidden="1" x14ac:dyDescent="0.2">
      <c r="A49" s="1" t="s">
        <v>126</v>
      </c>
      <c r="B49" s="1">
        <v>35</v>
      </c>
      <c r="C49" s="1">
        <v>11</v>
      </c>
      <c r="D49" s="1">
        <v>18</v>
      </c>
      <c r="E49" s="1">
        <v>26</v>
      </c>
      <c r="F49" s="1">
        <v>53</v>
      </c>
      <c r="G49" s="1">
        <v>81</v>
      </c>
      <c r="H49" s="1">
        <v>56</v>
      </c>
      <c r="I49" s="1">
        <v>59</v>
      </c>
      <c r="J49" s="1">
        <v>50</v>
      </c>
      <c r="K49" s="1">
        <v>64</v>
      </c>
      <c r="L49" s="1">
        <v>43</v>
      </c>
      <c r="M49" s="1">
        <v>0</v>
      </c>
      <c r="N49" s="1">
        <v>496</v>
      </c>
      <c r="O49" s="1">
        <v>0</v>
      </c>
      <c r="P49" s="1">
        <v>94.6</v>
      </c>
      <c r="Q49" s="1">
        <v>0</v>
      </c>
      <c r="R49" s="1">
        <v>0</v>
      </c>
      <c r="S49" s="1">
        <v>524291</v>
      </c>
    </row>
    <row r="50" spans="1:19" hidden="1" x14ac:dyDescent="0.2">
      <c r="A50" s="1" t="s">
        <v>63</v>
      </c>
      <c r="B50" s="1">
        <v>0</v>
      </c>
      <c r="C50" s="1">
        <v>0</v>
      </c>
      <c r="D50" s="1">
        <v>0</v>
      </c>
      <c r="E50" s="1">
        <v>2</v>
      </c>
      <c r="F50" s="1">
        <v>18</v>
      </c>
      <c r="G50" s="1">
        <v>42</v>
      </c>
      <c r="H50" s="1">
        <v>33</v>
      </c>
      <c r="I50" s="1">
        <v>44</v>
      </c>
      <c r="J50" s="1">
        <v>15</v>
      </c>
      <c r="K50" s="1">
        <v>12</v>
      </c>
      <c r="L50" s="1">
        <v>7</v>
      </c>
      <c r="M50" s="1">
        <v>0</v>
      </c>
      <c r="N50" s="1">
        <v>173</v>
      </c>
      <c r="O50" s="1">
        <v>0</v>
      </c>
      <c r="P50" s="1">
        <v>36.18</v>
      </c>
      <c r="Q50" s="1">
        <v>0</v>
      </c>
      <c r="R50" s="1">
        <v>0</v>
      </c>
      <c r="S50" s="1">
        <v>478144</v>
      </c>
    </row>
    <row r="51" spans="1:19" hidden="1" x14ac:dyDescent="0.2">
      <c r="A51" s="1" t="s">
        <v>70</v>
      </c>
      <c r="B51" s="1">
        <v>12</v>
      </c>
      <c r="C51" s="1">
        <v>18</v>
      </c>
      <c r="D51" s="1">
        <v>18</v>
      </c>
      <c r="E51" s="1">
        <v>23</v>
      </c>
      <c r="F51" s="1">
        <v>126</v>
      </c>
      <c r="G51" s="1">
        <v>257</v>
      </c>
      <c r="H51" s="1">
        <v>175</v>
      </c>
      <c r="I51" s="1">
        <v>103</v>
      </c>
      <c r="J51" s="1">
        <v>68</v>
      </c>
      <c r="K51" s="1">
        <v>34</v>
      </c>
      <c r="L51" s="1">
        <v>7</v>
      </c>
      <c r="M51" s="1">
        <v>0</v>
      </c>
      <c r="N51" s="1">
        <v>841</v>
      </c>
      <c r="O51" s="1">
        <v>0</v>
      </c>
      <c r="P51" s="1">
        <v>84.5</v>
      </c>
      <c r="Q51" s="1">
        <v>0</v>
      </c>
      <c r="R51" s="1">
        <v>0</v>
      </c>
      <c r="S51" s="1">
        <v>995277</v>
      </c>
    </row>
    <row r="52" spans="1:19" hidden="1" x14ac:dyDescent="0.2">
      <c r="A52" s="1" t="s">
        <v>91</v>
      </c>
      <c r="B52" s="1">
        <v>38</v>
      </c>
      <c r="C52" s="1">
        <v>59</v>
      </c>
      <c r="D52" s="1">
        <v>52</v>
      </c>
      <c r="E52" s="1">
        <v>49</v>
      </c>
      <c r="F52" s="1">
        <v>76</v>
      </c>
      <c r="G52" s="1">
        <v>121</v>
      </c>
      <c r="H52" s="1">
        <v>100</v>
      </c>
      <c r="I52" s="1">
        <v>102</v>
      </c>
      <c r="J52" s="1">
        <v>106</v>
      </c>
      <c r="K52" s="1">
        <v>96</v>
      </c>
      <c r="L52" s="1">
        <v>26</v>
      </c>
      <c r="M52" s="1">
        <v>0</v>
      </c>
      <c r="N52" s="1">
        <v>825</v>
      </c>
      <c r="O52" s="1">
        <v>1</v>
      </c>
      <c r="P52" s="1">
        <v>171.33</v>
      </c>
      <c r="Q52" s="1">
        <v>0.21</v>
      </c>
      <c r="R52" s="1">
        <v>0.12</v>
      </c>
      <c r="S52" s="1">
        <v>481514</v>
      </c>
    </row>
    <row r="53" spans="1:19" hidden="1" x14ac:dyDescent="0.2">
      <c r="A53" s="1" t="s">
        <v>75</v>
      </c>
      <c r="B53" s="1">
        <v>15</v>
      </c>
      <c r="C53" s="1">
        <v>26</v>
      </c>
      <c r="D53" s="1">
        <v>24</v>
      </c>
      <c r="E53" s="1">
        <v>46</v>
      </c>
      <c r="F53" s="1">
        <v>155</v>
      </c>
      <c r="G53" s="1">
        <v>337</v>
      </c>
      <c r="H53" s="1">
        <v>234</v>
      </c>
      <c r="I53" s="1">
        <v>148</v>
      </c>
      <c r="J53" s="1">
        <v>128</v>
      </c>
      <c r="K53" s="1">
        <v>92</v>
      </c>
      <c r="L53" s="1">
        <v>14</v>
      </c>
      <c r="M53" s="1">
        <v>0</v>
      </c>
      <c r="N53" s="1">
        <v>1219</v>
      </c>
      <c r="O53" s="1">
        <v>2</v>
      </c>
      <c r="P53" s="1">
        <v>224.63</v>
      </c>
      <c r="Q53" s="1">
        <v>0.37</v>
      </c>
      <c r="R53" s="1">
        <v>0.16</v>
      </c>
      <c r="S53" s="1">
        <v>542674</v>
      </c>
    </row>
    <row r="54" spans="1:19" hidden="1" x14ac:dyDescent="0.2">
      <c r="A54" s="1" t="s">
        <v>69</v>
      </c>
      <c r="B54" s="1">
        <v>6</v>
      </c>
      <c r="C54" s="1">
        <v>11</v>
      </c>
      <c r="D54" s="1">
        <v>20</v>
      </c>
      <c r="E54" s="1">
        <v>47</v>
      </c>
      <c r="F54" s="1">
        <v>113</v>
      </c>
      <c r="G54" s="1">
        <v>246</v>
      </c>
      <c r="H54" s="1">
        <v>293</v>
      </c>
      <c r="I54" s="1">
        <v>228</v>
      </c>
      <c r="J54" s="1">
        <v>143</v>
      </c>
      <c r="K54" s="1">
        <v>85</v>
      </c>
      <c r="L54" s="1">
        <v>24</v>
      </c>
      <c r="M54" s="1">
        <v>0</v>
      </c>
      <c r="N54" s="1">
        <v>1216</v>
      </c>
      <c r="O54" s="1">
        <v>1</v>
      </c>
      <c r="P54" s="1">
        <v>140.49</v>
      </c>
      <c r="Q54" s="1">
        <v>0.12</v>
      </c>
      <c r="R54" s="1">
        <v>0.08</v>
      </c>
      <c r="S54" s="1">
        <v>865564</v>
      </c>
    </row>
    <row r="55" spans="1:19" hidden="1" x14ac:dyDescent="0.2">
      <c r="A55" s="1" t="s">
        <v>61</v>
      </c>
      <c r="B55" s="1">
        <v>0</v>
      </c>
      <c r="C55" s="1">
        <v>1</v>
      </c>
      <c r="D55" s="1">
        <v>3</v>
      </c>
      <c r="E55" s="1">
        <v>18</v>
      </c>
      <c r="F55" s="1">
        <v>123</v>
      </c>
      <c r="G55" s="1">
        <v>151</v>
      </c>
      <c r="H55" s="1">
        <v>69</v>
      </c>
      <c r="I55" s="1">
        <v>18</v>
      </c>
      <c r="J55" s="1">
        <v>7</v>
      </c>
      <c r="K55" s="1">
        <v>5</v>
      </c>
      <c r="L55" s="1">
        <v>1</v>
      </c>
      <c r="M55" s="1">
        <v>0</v>
      </c>
      <c r="N55" s="1">
        <v>396</v>
      </c>
      <c r="O55" s="1">
        <v>1</v>
      </c>
      <c r="P55" s="1">
        <v>88.26</v>
      </c>
      <c r="Q55" s="1">
        <v>0.22</v>
      </c>
      <c r="R55" s="1">
        <v>0.25</v>
      </c>
      <c r="S55" s="1">
        <v>448686</v>
      </c>
    </row>
    <row r="56" spans="1:19" hidden="1" x14ac:dyDescent="0.2">
      <c r="A56" s="1" t="s">
        <v>119</v>
      </c>
      <c r="B56" s="1">
        <v>67</v>
      </c>
      <c r="C56" s="1">
        <v>69</v>
      </c>
      <c r="D56" s="1">
        <v>74</v>
      </c>
      <c r="E56" s="1">
        <v>54</v>
      </c>
      <c r="F56" s="1">
        <v>92</v>
      </c>
      <c r="G56" s="1">
        <v>88</v>
      </c>
      <c r="H56" s="1">
        <v>104</v>
      </c>
      <c r="I56" s="1">
        <v>101</v>
      </c>
      <c r="J56" s="1">
        <v>49</v>
      </c>
      <c r="K56" s="1">
        <v>40</v>
      </c>
      <c r="L56" s="1">
        <v>34</v>
      </c>
      <c r="M56" s="1">
        <v>0</v>
      </c>
      <c r="N56" s="1">
        <v>772</v>
      </c>
      <c r="O56" s="1">
        <v>2</v>
      </c>
      <c r="P56" s="1">
        <v>193.93</v>
      </c>
      <c r="Q56" s="1">
        <v>0.5</v>
      </c>
      <c r="R56" s="1">
        <v>0.26</v>
      </c>
      <c r="S56" s="1">
        <v>398092</v>
      </c>
    </row>
    <row r="57" spans="1:19" hidden="1" x14ac:dyDescent="0.2">
      <c r="A57" s="1" t="s">
        <v>99</v>
      </c>
      <c r="B57" s="1">
        <v>17</v>
      </c>
      <c r="C57" s="1">
        <v>15</v>
      </c>
      <c r="D57" s="1">
        <v>19</v>
      </c>
      <c r="E57" s="1">
        <v>30</v>
      </c>
      <c r="F57" s="1">
        <v>50</v>
      </c>
      <c r="G57" s="1">
        <v>90</v>
      </c>
      <c r="H57" s="1">
        <v>84</v>
      </c>
      <c r="I57" s="1">
        <v>67</v>
      </c>
      <c r="J57" s="1">
        <v>36</v>
      </c>
      <c r="K57" s="1">
        <v>19</v>
      </c>
      <c r="L57" s="1">
        <v>2</v>
      </c>
      <c r="M57" s="1">
        <v>0</v>
      </c>
      <c r="N57" s="1">
        <v>429</v>
      </c>
      <c r="O57" s="1">
        <v>0</v>
      </c>
      <c r="P57" s="1">
        <v>88.24</v>
      </c>
      <c r="Q57" s="1">
        <v>0</v>
      </c>
      <c r="R57" s="1">
        <v>0</v>
      </c>
      <c r="S57" s="1">
        <v>486187</v>
      </c>
    </row>
    <row r="58" spans="1:19" hidden="1" x14ac:dyDescent="0.2">
      <c r="A58" s="1" t="s">
        <v>92</v>
      </c>
      <c r="B58" s="1">
        <v>29</v>
      </c>
      <c r="C58" s="1">
        <v>29</v>
      </c>
      <c r="D58" s="1">
        <v>28</v>
      </c>
      <c r="E58" s="1">
        <v>36</v>
      </c>
      <c r="F58" s="1">
        <v>41</v>
      </c>
      <c r="G58" s="1">
        <v>54</v>
      </c>
      <c r="H58" s="1">
        <v>65</v>
      </c>
      <c r="I58" s="1">
        <v>55</v>
      </c>
      <c r="J58" s="1">
        <v>35</v>
      </c>
      <c r="K58" s="1">
        <v>37</v>
      </c>
      <c r="L58" s="1">
        <v>4</v>
      </c>
      <c r="M58" s="1">
        <v>0</v>
      </c>
      <c r="N58" s="1">
        <v>413</v>
      </c>
      <c r="O58" s="1">
        <v>0</v>
      </c>
      <c r="P58" s="1">
        <v>76.23</v>
      </c>
      <c r="Q58" s="1">
        <v>0</v>
      </c>
      <c r="R58" s="1">
        <v>0</v>
      </c>
      <c r="S58" s="1">
        <v>541756</v>
      </c>
    </row>
    <row r="59" spans="1:19" hidden="1" x14ac:dyDescent="0.2">
      <c r="A59" s="1" t="s">
        <v>121</v>
      </c>
      <c r="B59" s="1">
        <v>9</v>
      </c>
      <c r="C59" s="1">
        <v>11</v>
      </c>
      <c r="D59" s="1">
        <v>31</v>
      </c>
      <c r="E59" s="1">
        <v>25</v>
      </c>
      <c r="F59" s="1">
        <v>42</v>
      </c>
      <c r="G59" s="1">
        <v>41</v>
      </c>
      <c r="H59" s="1">
        <v>13</v>
      </c>
      <c r="I59" s="1">
        <v>15</v>
      </c>
      <c r="J59" s="1">
        <v>9</v>
      </c>
      <c r="K59" s="1">
        <v>5</v>
      </c>
      <c r="L59" s="1">
        <v>4</v>
      </c>
      <c r="M59" s="1">
        <v>0</v>
      </c>
      <c r="N59" s="1">
        <v>205</v>
      </c>
      <c r="O59" s="1">
        <v>0</v>
      </c>
      <c r="P59" s="1">
        <v>108.02</v>
      </c>
      <c r="Q59" s="1">
        <v>0</v>
      </c>
      <c r="R59" s="1">
        <v>0</v>
      </c>
      <c r="S59" s="1">
        <v>189777</v>
      </c>
    </row>
    <row r="60" spans="1:19" hidden="1" x14ac:dyDescent="0.2">
      <c r="A60" s="1" t="s">
        <v>85</v>
      </c>
      <c r="B60" s="1">
        <v>83</v>
      </c>
      <c r="C60" s="1">
        <v>74</v>
      </c>
      <c r="D60" s="1">
        <v>99</v>
      </c>
      <c r="E60" s="1">
        <v>71</v>
      </c>
      <c r="F60" s="1">
        <v>98</v>
      </c>
      <c r="G60" s="1">
        <v>195</v>
      </c>
      <c r="H60" s="1">
        <v>230</v>
      </c>
      <c r="I60" s="1">
        <v>209</v>
      </c>
      <c r="J60" s="1">
        <v>185</v>
      </c>
      <c r="K60" s="1">
        <v>181</v>
      </c>
      <c r="L60" s="1">
        <v>62</v>
      </c>
      <c r="M60" s="1">
        <v>0</v>
      </c>
      <c r="N60" s="1">
        <v>1487</v>
      </c>
      <c r="O60" s="1">
        <v>1</v>
      </c>
      <c r="P60" s="1">
        <v>170.77</v>
      </c>
      <c r="Q60" s="1">
        <v>0.11</v>
      </c>
      <c r="R60" s="1">
        <v>7.0000000000000007E-2</v>
      </c>
      <c r="S60" s="1">
        <v>870769</v>
      </c>
    </row>
    <row r="61" spans="1:19" hidden="1" x14ac:dyDescent="0.2">
      <c r="A61" s="1" t="s">
        <v>95</v>
      </c>
      <c r="B61" s="1">
        <v>45</v>
      </c>
      <c r="C61" s="1">
        <v>17</v>
      </c>
      <c r="D61" s="1">
        <v>65</v>
      </c>
      <c r="E61" s="1">
        <v>86</v>
      </c>
      <c r="F61" s="1">
        <v>180</v>
      </c>
      <c r="G61" s="1">
        <v>236</v>
      </c>
      <c r="H61" s="1">
        <v>196</v>
      </c>
      <c r="I61" s="1">
        <v>253</v>
      </c>
      <c r="J61" s="1">
        <v>133</v>
      </c>
      <c r="K61" s="1">
        <v>137</v>
      </c>
      <c r="L61" s="1">
        <v>63</v>
      </c>
      <c r="M61" s="1">
        <v>0</v>
      </c>
      <c r="N61" s="1">
        <v>1411</v>
      </c>
      <c r="O61" s="1">
        <v>1</v>
      </c>
      <c r="P61" s="1">
        <v>199.94</v>
      </c>
      <c r="Q61" s="1">
        <v>0.14000000000000001</v>
      </c>
      <c r="R61" s="1">
        <v>7.0000000000000007E-2</v>
      </c>
      <c r="S61" s="1">
        <v>705729</v>
      </c>
    </row>
    <row r="62" spans="1:19" hidden="1" x14ac:dyDescent="0.2">
      <c r="A62" s="1" t="s">
        <v>104</v>
      </c>
      <c r="B62" s="1">
        <v>5</v>
      </c>
      <c r="C62" s="1">
        <v>7</v>
      </c>
      <c r="D62" s="1">
        <v>6</v>
      </c>
      <c r="E62" s="1">
        <v>28</v>
      </c>
      <c r="F62" s="1">
        <v>184</v>
      </c>
      <c r="G62" s="1">
        <v>373</v>
      </c>
      <c r="H62" s="1">
        <v>269</v>
      </c>
      <c r="I62" s="1">
        <v>233</v>
      </c>
      <c r="J62" s="1">
        <v>132</v>
      </c>
      <c r="K62" s="1">
        <v>45</v>
      </c>
      <c r="L62" s="1">
        <v>11</v>
      </c>
      <c r="M62" s="1">
        <v>0</v>
      </c>
      <c r="N62" s="1">
        <v>1293</v>
      </c>
      <c r="O62" s="1">
        <v>0</v>
      </c>
      <c r="P62" s="1">
        <v>98.86</v>
      </c>
      <c r="Q62" s="1">
        <v>0</v>
      </c>
      <c r="R62" s="1">
        <v>0</v>
      </c>
      <c r="S62" s="1">
        <v>1307947</v>
      </c>
    </row>
    <row r="63" spans="1:19" hidden="1" x14ac:dyDescent="0.2">
      <c r="A63" s="1" t="s">
        <v>100</v>
      </c>
      <c r="B63" s="1">
        <v>6</v>
      </c>
      <c r="C63" s="1">
        <v>4</v>
      </c>
      <c r="D63" s="1">
        <v>6</v>
      </c>
      <c r="E63" s="1">
        <v>11</v>
      </c>
      <c r="F63" s="1">
        <v>27</v>
      </c>
      <c r="G63" s="1">
        <v>102</v>
      </c>
      <c r="H63" s="1">
        <v>87</v>
      </c>
      <c r="I63" s="1">
        <v>78</v>
      </c>
      <c r="J63" s="1">
        <v>33</v>
      </c>
      <c r="K63" s="1">
        <v>30</v>
      </c>
      <c r="L63" s="1">
        <v>1</v>
      </c>
      <c r="M63" s="1">
        <v>0</v>
      </c>
      <c r="N63" s="1">
        <v>385</v>
      </c>
      <c r="O63" s="1">
        <v>0</v>
      </c>
      <c r="P63" s="1">
        <v>68.69</v>
      </c>
      <c r="Q63" s="1">
        <v>0</v>
      </c>
      <c r="R63" s="1">
        <v>0</v>
      </c>
      <c r="S63" s="1">
        <v>560478</v>
      </c>
    </row>
    <row r="64" spans="1:19" x14ac:dyDescent="0.2">
      <c r="A64" s="1" t="s">
        <v>151</v>
      </c>
      <c r="B64" s="1">
        <v>1</v>
      </c>
      <c r="C64" s="1">
        <v>2</v>
      </c>
      <c r="D64" s="1">
        <v>11</v>
      </c>
      <c r="E64" s="1">
        <v>13</v>
      </c>
      <c r="F64" s="1">
        <v>37</v>
      </c>
      <c r="G64" s="1">
        <v>80</v>
      </c>
      <c r="H64" s="1">
        <v>52</v>
      </c>
      <c r="I64" s="1">
        <v>39</v>
      </c>
      <c r="J64" s="2">
        <v>11</v>
      </c>
      <c r="K64" s="1">
        <v>8</v>
      </c>
      <c r="L64" s="1">
        <v>3</v>
      </c>
      <c r="M64" s="1">
        <v>0</v>
      </c>
      <c r="N64" s="1">
        <f>SUBTOTAL(9,B64:M64)</f>
        <v>257</v>
      </c>
      <c r="O64" s="1">
        <v>0</v>
      </c>
      <c r="P64" s="1">
        <v>22.39</v>
      </c>
      <c r="Q64" s="1">
        <v>0</v>
      </c>
      <c r="R64" s="1">
        <v>0</v>
      </c>
      <c r="S64" s="1">
        <v>1147710</v>
      </c>
    </row>
    <row r="65" spans="1:19" hidden="1" x14ac:dyDescent="0.2">
      <c r="A65" s="1" t="s">
        <v>93</v>
      </c>
      <c r="B65" s="1">
        <v>50</v>
      </c>
      <c r="C65" s="1">
        <v>69</v>
      </c>
      <c r="D65" s="1">
        <v>96</v>
      </c>
      <c r="E65" s="1">
        <v>91</v>
      </c>
      <c r="F65" s="1">
        <v>157</v>
      </c>
      <c r="G65" s="1">
        <v>178</v>
      </c>
      <c r="H65" s="1">
        <v>174</v>
      </c>
      <c r="I65" s="1">
        <v>186</v>
      </c>
      <c r="J65" s="1">
        <v>116</v>
      </c>
      <c r="K65" s="1">
        <v>116</v>
      </c>
      <c r="L65" s="1">
        <v>17</v>
      </c>
      <c r="M65" s="1">
        <v>0</v>
      </c>
      <c r="N65" s="1">
        <v>1250</v>
      </c>
      <c r="O65" s="1">
        <v>2</v>
      </c>
      <c r="P65" s="1">
        <v>95.99</v>
      </c>
      <c r="Q65" s="1">
        <v>0.15</v>
      </c>
      <c r="R65" s="1">
        <v>0.16</v>
      </c>
      <c r="S65" s="1">
        <v>1302160</v>
      </c>
    </row>
    <row r="66" spans="1:19" hidden="1" x14ac:dyDescent="0.2">
      <c r="A66" s="1" t="s">
        <v>89</v>
      </c>
      <c r="B66" s="1">
        <v>91</v>
      </c>
      <c r="C66" s="1">
        <v>61</v>
      </c>
      <c r="D66" s="1">
        <v>82</v>
      </c>
      <c r="E66" s="1">
        <v>75</v>
      </c>
      <c r="F66" s="1">
        <v>92</v>
      </c>
      <c r="G66" s="1">
        <v>113</v>
      </c>
      <c r="H66" s="1">
        <v>119</v>
      </c>
      <c r="I66" s="1">
        <v>108</v>
      </c>
      <c r="J66" s="1">
        <v>158</v>
      </c>
      <c r="K66" s="1">
        <v>144</v>
      </c>
      <c r="L66" s="1">
        <v>29</v>
      </c>
      <c r="M66" s="1">
        <v>0</v>
      </c>
      <c r="N66" s="1">
        <v>1072</v>
      </c>
      <c r="O66" s="1">
        <v>2</v>
      </c>
      <c r="P66" s="1">
        <v>190.55</v>
      </c>
      <c r="Q66" s="1">
        <v>0.36</v>
      </c>
      <c r="R66" s="1">
        <v>0.19</v>
      </c>
      <c r="S66" s="1">
        <v>562592</v>
      </c>
    </row>
    <row r="67" spans="1:19" hidden="1" x14ac:dyDescent="0.2">
      <c r="A67" s="1" t="s">
        <v>90</v>
      </c>
      <c r="B67" s="1">
        <v>16</v>
      </c>
      <c r="C67" s="1">
        <v>16</v>
      </c>
      <c r="D67" s="1">
        <v>6</v>
      </c>
      <c r="E67" s="1">
        <v>6</v>
      </c>
      <c r="F67" s="1">
        <v>14</v>
      </c>
      <c r="G67" s="1">
        <v>31</v>
      </c>
      <c r="H67" s="1">
        <v>31</v>
      </c>
      <c r="I67" s="1">
        <v>34</v>
      </c>
      <c r="J67" s="1">
        <v>32</v>
      </c>
      <c r="K67" s="1">
        <v>12</v>
      </c>
      <c r="L67" s="1">
        <v>3</v>
      </c>
      <c r="M67" s="1">
        <v>0</v>
      </c>
      <c r="N67" s="1">
        <v>201</v>
      </c>
      <c r="O67" s="1">
        <v>1</v>
      </c>
      <c r="P67" s="1">
        <v>103.62</v>
      </c>
      <c r="Q67" s="1">
        <v>0.52</v>
      </c>
      <c r="R67" s="1">
        <v>0.5</v>
      </c>
      <c r="S67" s="1">
        <v>193985</v>
      </c>
    </row>
    <row r="68" spans="1:19" hidden="1" x14ac:dyDescent="0.2">
      <c r="A68" s="1" t="s">
        <v>83</v>
      </c>
      <c r="B68" s="1">
        <v>0</v>
      </c>
      <c r="C68" s="1">
        <v>9</v>
      </c>
      <c r="D68" s="1">
        <v>6</v>
      </c>
      <c r="E68" s="1">
        <v>18</v>
      </c>
      <c r="F68" s="1">
        <v>52</v>
      </c>
      <c r="G68" s="1">
        <v>78</v>
      </c>
      <c r="H68" s="1">
        <v>91</v>
      </c>
      <c r="I68" s="1">
        <v>87</v>
      </c>
      <c r="J68" s="1">
        <v>79</v>
      </c>
      <c r="K68" s="1">
        <v>74</v>
      </c>
      <c r="L68" s="1">
        <v>26</v>
      </c>
      <c r="M68" s="1">
        <v>0</v>
      </c>
      <c r="N68" s="1">
        <v>520</v>
      </c>
      <c r="O68" s="1">
        <v>2</v>
      </c>
      <c r="P68" s="1">
        <v>81.12</v>
      </c>
      <c r="Q68" s="1">
        <v>0.31</v>
      </c>
      <c r="R68" s="1">
        <v>0.38</v>
      </c>
      <c r="S68" s="1">
        <v>641052</v>
      </c>
    </row>
    <row r="69" spans="1:19" hidden="1" x14ac:dyDescent="0.2">
      <c r="A69" s="1" t="s">
        <v>124</v>
      </c>
      <c r="B69" s="1">
        <v>4</v>
      </c>
      <c r="C69" s="1">
        <v>8</v>
      </c>
      <c r="D69" s="1">
        <v>12</v>
      </c>
      <c r="E69" s="1">
        <v>4</v>
      </c>
      <c r="F69" s="1">
        <v>9</v>
      </c>
      <c r="G69" s="1">
        <v>24</v>
      </c>
      <c r="H69" s="1">
        <v>12</v>
      </c>
      <c r="I69" s="1">
        <v>10</v>
      </c>
      <c r="J69" s="1">
        <v>7</v>
      </c>
      <c r="K69" s="1">
        <v>12</v>
      </c>
      <c r="L69" s="1">
        <v>0</v>
      </c>
      <c r="M69" s="1">
        <v>0</v>
      </c>
      <c r="N69" s="1">
        <v>102</v>
      </c>
      <c r="O69" s="1">
        <v>0</v>
      </c>
      <c r="P69" s="1">
        <v>32.01</v>
      </c>
      <c r="Q69" s="1">
        <v>0</v>
      </c>
      <c r="R69" s="1">
        <v>0</v>
      </c>
      <c r="S69" s="1">
        <v>318655</v>
      </c>
    </row>
    <row r="70" spans="1:19" hidden="1" x14ac:dyDescent="0.2">
      <c r="A70" s="1" t="s">
        <v>110</v>
      </c>
      <c r="B70" s="1">
        <v>15</v>
      </c>
      <c r="C70" s="1">
        <v>10</v>
      </c>
      <c r="D70" s="1">
        <v>36</v>
      </c>
      <c r="E70" s="1">
        <v>35</v>
      </c>
      <c r="F70" s="1">
        <v>120</v>
      </c>
      <c r="G70" s="1">
        <v>410</v>
      </c>
      <c r="H70" s="1">
        <v>466</v>
      </c>
      <c r="I70" s="1">
        <v>355</v>
      </c>
      <c r="J70" s="1">
        <v>325</v>
      </c>
      <c r="K70" s="1">
        <v>162</v>
      </c>
      <c r="L70" s="1">
        <v>37</v>
      </c>
      <c r="M70" s="1">
        <v>0</v>
      </c>
      <c r="N70" s="1">
        <v>1971</v>
      </c>
      <c r="O70" s="1">
        <v>1</v>
      </c>
      <c r="P70" s="1">
        <v>133.97</v>
      </c>
      <c r="Q70" s="1">
        <v>7.0000000000000007E-2</v>
      </c>
      <c r="R70" s="1">
        <v>0.05</v>
      </c>
      <c r="S70" s="1">
        <v>1471185</v>
      </c>
    </row>
    <row r="71" spans="1:19" hidden="1" x14ac:dyDescent="0.2">
      <c r="A71" s="1" t="s">
        <v>82</v>
      </c>
      <c r="B71" s="1">
        <v>0</v>
      </c>
      <c r="C71" s="1">
        <v>0</v>
      </c>
      <c r="D71" s="1">
        <v>1</v>
      </c>
      <c r="E71" s="1">
        <v>1</v>
      </c>
      <c r="F71" s="1">
        <v>0</v>
      </c>
      <c r="G71" s="1">
        <v>3</v>
      </c>
      <c r="H71" s="1">
        <v>9</v>
      </c>
      <c r="I71" s="1">
        <v>5</v>
      </c>
      <c r="J71" s="1">
        <v>8</v>
      </c>
      <c r="K71" s="1">
        <v>11</v>
      </c>
      <c r="L71" s="1">
        <v>3</v>
      </c>
      <c r="M71" s="1">
        <v>0</v>
      </c>
      <c r="N71" s="1">
        <v>41</v>
      </c>
      <c r="O71" s="1">
        <v>0</v>
      </c>
      <c r="P71" s="1">
        <v>19.489999999999998</v>
      </c>
      <c r="Q71" s="1">
        <v>0</v>
      </c>
      <c r="R71" s="1">
        <v>0</v>
      </c>
      <c r="S71" s="1">
        <v>210337</v>
      </c>
    </row>
    <row r="72" spans="1:19" hidden="1" x14ac:dyDescent="0.2">
      <c r="A72" s="1" t="s">
        <v>123</v>
      </c>
      <c r="B72" s="1">
        <v>99</v>
      </c>
      <c r="C72" s="1">
        <v>77</v>
      </c>
      <c r="D72" s="1">
        <v>75</v>
      </c>
      <c r="E72" s="1">
        <v>54</v>
      </c>
      <c r="F72" s="1">
        <v>93</v>
      </c>
      <c r="G72" s="1">
        <v>185</v>
      </c>
      <c r="H72" s="1">
        <v>220</v>
      </c>
      <c r="I72" s="1">
        <v>238</v>
      </c>
      <c r="J72" s="1">
        <v>164</v>
      </c>
      <c r="K72" s="1">
        <v>268</v>
      </c>
      <c r="L72" s="1">
        <v>159</v>
      </c>
      <c r="M72" s="1">
        <v>0</v>
      </c>
      <c r="N72" s="1">
        <v>1632</v>
      </c>
      <c r="O72" s="1">
        <v>2</v>
      </c>
      <c r="P72" s="1">
        <v>114.86</v>
      </c>
      <c r="Q72" s="1">
        <v>0.14000000000000001</v>
      </c>
      <c r="R72" s="1">
        <v>0.12</v>
      </c>
      <c r="S72" s="1">
        <v>1420834</v>
      </c>
    </row>
    <row r="73" spans="1:19" hidden="1" x14ac:dyDescent="0.2">
      <c r="A73" s="1" t="s">
        <v>115</v>
      </c>
      <c r="B73" s="1">
        <v>670</v>
      </c>
      <c r="C73" s="1">
        <v>639</v>
      </c>
      <c r="D73" s="1">
        <v>647</v>
      </c>
      <c r="E73" s="1">
        <v>597</v>
      </c>
      <c r="F73" s="1">
        <v>1138</v>
      </c>
      <c r="G73" s="1">
        <v>1380</v>
      </c>
      <c r="H73" s="1">
        <v>1521</v>
      </c>
      <c r="I73" s="1">
        <v>1563</v>
      </c>
      <c r="J73" s="1">
        <v>1232</v>
      </c>
      <c r="K73" s="1">
        <v>1293</v>
      </c>
      <c r="L73" s="1">
        <v>590</v>
      </c>
      <c r="M73" s="1">
        <v>0</v>
      </c>
      <c r="N73" s="1">
        <v>11270</v>
      </c>
      <c r="O73" s="1">
        <v>15</v>
      </c>
      <c r="P73" s="1">
        <v>120.27</v>
      </c>
      <c r="Q73" s="1">
        <v>0.16</v>
      </c>
      <c r="R73" s="1">
        <v>0.13</v>
      </c>
      <c r="S73" s="1">
        <v>9370371</v>
      </c>
    </row>
    <row r="74" spans="1:19" hidden="1" x14ac:dyDescent="0.2">
      <c r="A74" s="1" t="s">
        <v>68</v>
      </c>
      <c r="B74" s="1">
        <v>4</v>
      </c>
      <c r="C74" s="1">
        <v>5</v>
      </c>
      <c r="D74" s="1">
        <v>9</v>
      </c>
      <c r="E74" s="1">
        <v>16</v>
      </c>
      <c r="F74" s="1">
        <v>44</v>
      </c>
      <c r="G74" s="1">
        <v>125</v>
      </c>
      <c r="H74" s="1">
        <v>137</v>
      </c>
      <c r="I74" s="1">
        <v>106</v>
      </c>
      <c r="J74" s="1">
        <v>73</v>
      </c>
      <c r="K74" s="1">
        <v>63</v>
      </c>
      <c r="L74" s="1">
        <v>17</v>
      </c>
      <c r="M74" s="1">
        <v>0</v>
      </c>
      <c r="N74" s="1">
        <v>599</v>
      </c>
      <c r="O74" s="1">
        <v>0</v>
      </c>
      <c r="P74" s="1">
        <v>99.87</v>
      </c>
      <c r="Q74" s="1">
        <v>0</v>
      </c>
      <c r="R74" s="1">
        <v>0</v>
      </c>
      <c r="S74" s="1">
        <v>599775</v>
      </c>
    </row>
    <row r="75" spans="1:19" hidden="1" x14ac:dyDescent="0.2">
      <c r="A75" s="1" t="s">
        <v>87</v>
      </c>
      <c r="B75" s="1">
        <v>48</v>
      </c>
      <c r="C75" s="1">
        <v>22</v>
      </c>
      <c r="D75" s="1">
        <v>31</v>
      </c>
      <c r="E75" s="1">
        <v>49</v>
      </c>
      <c r="F75" s="1">
        <v>95</v>
      </c>
      <c r="G75" s="1">
        <v>149</v>
      </c>
      <c r="H75" s="1">
        <v>172</v>
      </c>
      <c r="I75" s="1">
        <v>197</v>
      </c>
      <c r="J75" s="1">
        <v>226</v>
      </c>
      <c r="K75" s="1">
        <v>199</v>
      </c>
      <c r="L75" s="1">
        <v>58</v>
      </c>
      <c r="M75" s="1">
        <v>0</v>
      </c>
      <c r="N75" s="1">
        <v>1246</v>
      </c>
      <c r="O75" s="1">
        <v>2</v>
      </c>
      <c r="P75" s="1">
        <v>146.54</v>
      </c>
      <c r="Q75" s="1">
        <v>0.24</v>
      </c>
      <c r="R75" s="1">
        <v>0.16</v>
      </c>
      <c r="S75" s="1">
        <v>850285</v>
      </c>
    </row>
    <row r="76" spans="1:19" hidden="1" x14ac:dyDescent="0.2">
      <c r="A76" s="1" t="s">
        <v>120</v>
      </c>
      <c r="B76" s="1">
        <v>68</v>
      </c>
      <c r="C76" s="1">
        <v>69</v>
      </c>
      <c r="D76" s="1">
        <v>59</v>
      </c>
      <c r="E76" s="1">
        <v>73</v>
      </c>
      <c r="F76" s="1">
        <v>170</v>
      </c>
      <c r="G76" s="1">
        <v>214</v>
      </c>
      <c r="H76" s="1">
        <v>134</v>
      </c>
      <c r="I76" s="1">
        <v>97</v>
      </c>
      <c r="J76" s="1">
        <v>66</v>
      </c>
      <c r="K76" s="1">
        <v>58</v>
      </c>
      <c r="L76" s="1">
        <v>21</v>
      </c>
      <c r="M76" s="1">
        <v>0</v>
      </c>
      <c r="N76" s="1">
        <v>1029</v>
      </c>
      <c r="O76" s="1">
        <v>1</v>
      </c>
      <c r="P76" s="1">
        <v>97.61</v>
      </c>
      <c r="Q76" s="1">
        <v>0.09</v>
      </c>
      <c r="R76" s="1">
        <v>0.1</v>
      </c>
      <c r="S76" s="1">
        <v>1054247</v>
      </c>
    </row>
    <row r="77" spans="1:19" hidden="1" x14ac:dyDescent="0.2">
      <c r="A77" s="1" t="s">
        <v>108</v>
      </c>
      <c r="B77" s="1">
        <v>13</v>
      </c>
      <c r="C77" s="1">
        <v>12</v>
      </c>
      <c r="D77" s="1">
        <v>23</v>
      </c>
      <c r="E77" s="1">
        <v>49</v>
      </c>
      <c r="F77" s="1">
        <v>189</v>
      </c>
      <c r="G77" s="1">
        <v>386</v>
      </c>
      <c r="H77" s="1">
        <v>509</v>
      </c>
      <c r="I77" s="1">
        <v>385</v>
      </c>
      <c r="J77" s="1">
        <v>328</v>
      </c>
      <c r="K77" s="1">
        <v>143</v>
      </c>
      <c r="L77" s="1">
        <v>17</v>
      </c>
      <c r="M77" s="1">
        <v>0</v>
      </c>
      <c r="N77" s="1">
        <v>2054</v>
      </c>
      <c r="O77" s="1">
        <v>3</v>
      </c>
      <c r="P77" s="1">
        <v>147.1</v>
      </c>
      <c r="Q77" s="1">
        <v>0.21</v>
      </c>
      <c r="R77" s="1">
        <v>0.15</v>
      </c>
      <c r="S77" s="1">
        <v>1396374</v>
      </c>
    </row>
    <row r="78" spans="1:19" hidden="1" x14ac:dyDescent="0.2">
      <c r="A78" s="1" t="s">
        <v>67</v>
      </c>
      <c r="B78" s="1">
        <v>19</v>
      </c>
      <c r="C78" s="1">
        <v>24</v>
      </c>
      <c r="D78" s="1">
        <v>21</v>
      </c>
      <c r="E78" s="1">
        <v>36</v>
      </c>
      <c r="F78" s="1">
        <v>107</v>
      </c>
      <c r="G78" s="1">
        <v>234</v>
      </c>
      <c r="H78" s="1">
        <v>289</v>
      </c>
      <c r="I78" s="1">
        <v>168</v>
      </c>
      <c r="J78" s="1">
        <v>115</v>
      </c>
      <c r="K78" s="1">
        <v>72</v>
      </c>
      <c r="L78" s="1">
        <v>18</v>
      </c>
      <c r="M78" s="1">
        <v>0</v>
      </c>
      <c r="N78" s="1">
        <v>1103</v>
      </c>
      <c r="O78" s="1">
        <v>4</v>
      </c>
      <c r="P78" s="1">
        <v>172.85</v>
      </c>
      <c r="Q78" s="1">
        <v>0.63</v>
      </c>
      <c r="R78" s="1">
        <v>0.36</v>
      </c>
      <c r="S78" s="1">
        <v>638115</v>
      </c>
    </row>
    <row r="79" spans="1:19" hidden="1" x14ac:dyDescent="0.2">
      <c r="A79" s="1" t="s">
        <v>125</v>
      </c>
      <c r="B79" s="1">
        <v>30</v>
      </c>
      <c r="C79" s="1">
        <v>16</v>
      </c>
      <c r="D79" s="1">
        <v>21</v>
      </c>
      <c r="E79" s="1">
        <v>38</v>
      </c>
      <c r="F79" s="1">
        <v>42</v>
      </c>
      <c r="G79" s="1">
        <v>81</v>
      </c>
      <c r="H79" s="1">
        <v>102</v>
      </c>
      <c r="I79" s="1">
        <v>116</v>
      </c>
      <c r="J79" s="1">
        <v>64</v>
      </c>
      <c r="K79" s="1">
        <v>46</v>
      </c>
      <c r="L79" s="1">
        <v>11</v>
      </c>
      <c r="M79" s="1">
        <v>0</v>
      </c>
      <c r="N79" s="1">
        <v>567</v>
      </c>
      <c r="O79" s="1">
        <v>2</v>
      </c>
      <c r="P79" s="1">
        <v>88.27</v>
      </c>
      <c r="Q79" s="1">
        <v>0.31</v>
      </c>
      <c r="R79" s="1">
        <v>0.35</v>
      </c>
      <c r="S79" s="1">
        <v>642377</v>
      </c>
    </row>
    <row r="80" spans="1:19" hidden="1" x14ac:dyDescent="0.2">
      <c r="A80" s="1" t="s">
        <v>97</v>
      </c>
      <c r="B80" s="1">
        <v>7</v>
      </c>
      <c r="C80" s="1">
        <v>12</v>
      </c>
      <c r="D80" s="1">
        <v>20</v>
      </c>
      <c r="E80" s="1">
        <v>24</v>
      </c>
      <c r="F80" s="1">
        <v>41</v>
      </c>
      <c r="G80" s="1">
        <v>70</v>
      </c>
      <c r="H80" s="1">
        <v>84</v>
      </c>
      <c r="I80" s="1">
        <v>43</v>
      </c>
      <c r="J80" s="1">
        <v>61</v>
      </c>
      <c r="K80" s="1">
        <v>53</v>
      </c>
      <c r="L80" s="1">
        <v>8</v>
      </c>
      <c r="M80" s="1">
        <v>0</v>
      </c>
      <c r="N80" s="1">
        <v>423</v>
      </c>
      <c r="O80" s="1">
        <v>0</v>
      </c>
      <c r="P80" s="1">
        <v>184.28</v>
      </c>
      <c r="Q80" s="1">
        <v>0</v>
      </c>
      <c r="R80" s="1">
        <v>0</v>
      </c>
      <c r="S80" s="1">
        <v>229542</v>
      </c>
    </row>
    <row r="81" spans="1:19" hidden="1" x14ac:dyDescent="0.2">
      <c r="A81" s="1" t="s">
        <v>111</v>
      </c>
      <c r="B81" s="1">
        <v>10</v>
      </c>
      <c r="C81" s="1">
        <v>25</v>
      </c>
      <c r="D81" s="1">
        <v>43</v>
      </c>
      <c r="E81" s="1">
        <v>76</v>
      </c>
      <c r="F81" s="1">
        <v>418</v>
      </c>
      <c r="G81" s="1">
        <v>543</v>
      </c>
      <c r="H81" s="1">
        <v>406</v>
      </c>
      <c r="I81" s="1">
        <v>238</v>
      </c>
      <c r="J81" s="1">
        <v>110</v>
      </c>
      <c r="K81" s="1">
        <v>61</v>
      </c>
      <c r="L81" s="1">
        <v>26</v>
      </c>
      <c r="M81" s="1">
        <v>0</v>
      </c>
      <c r="N81" s="1">
        <v>1956</v>
      </c>
      <c r="O81" s="1">
        <v>3</v>
      </c>
      <c r="P81" s="1">
        <v>104.81</v>
      </c>
      <c r="Q81" s="1">
        <v>0.16</v>
      </c>
      <c r="R81" s="1">
        <v>0.15</v>
      </c>
      <c r="S81" s="1">
        <v>1866299</v>
      </c>
    </row>
    <row r="82" spans="1:19" x14ac:dyDescent="0.2">
      <c r="A82" s="1" t="s">
        <v>148</v>
      </c>
      <c r="B82" s="1">
        <v>2</v>
      </c>
      <c r="C82" s="1">
        <v>1</v>
      </c>
      <c r="D82" s="1">
        <v>2</v>
      </c>
      <c r="E82" s="1">
        <v>4</v>
      </c>
      <c r="F82" s="1">
        <v>48</v>
      </c>
      <c r="G82" s="1">
        <v>144</v>
      </c>
      <c r="H82" s="1">
        <v>69</v>
      </c>
      <c r="I82" s="1">
        <v>41</v>
      </c>
      <c r="J82" s="2">
        <v>42</v>
      </c>
      <c r="K82" s="1">
        <v>28</v>
      </c>
      <c r="L82" s="1">
        <v>13</v>
      </c>
      <c r="M82" s="1">
        <v>0</v>
      </c>
      <c r="N82" s="1">
        <f>SUBTOTAL(9,B82:M82)</f>
        <v>394</v>
      </c>
      <c r="O82" s="1">
        <v>0</v>
      </c>
      <c r="P82" s="1">
        <v>24.92</v>
      </c>
      <c r="Q82" s="1">
        <v>0</v>
      </c>
      <c r="R82" s="1">
        <v>0</v>
      </c>
      <c r="S82" s="1">
        <v>1580937</v>
      </c>
    </row>
    <row r="83" spans="1:19" hidden="1" x14ac:dyDescent="0.2">
      <c r="A83" s="1" t="s">
        <v>73</v>
      </c>
      <c r="B83" s="1">
        <v>13</v>
      </c>
      <c r="C83" s="1">
        <v>9</v>
      </c>
      <c r="D83" s="1">
        <v>8</v>
      </c>
      <c r="E83" s="1">
        <v>21</v>
      </c>
      <c r="F83" s="1">
        <v>77</v>
      </c>
      <c r="G83" s="1">
        <v>147</v>
      </c>
      <c r="H83" s="1">
        <v>135</v>
      </c>
      <c r="I83" s="1">
        <v>51</v>
      </c>
      <c r="J83" s="1">
        <v>35</v>
      </c>
      <c r="K83" s="1">
        <v>46</v>
      </c>
      <c r="L83" s="1">
        <v>15</v>
      </c>
      <c r="M83" s="1">
        <v>0</v>
      </c>
      <c r="N83" s="1">
        <v>557</v>
      </c>
      <c r="O83" s="1">
        <v>0</v>
      </c>
      <c r="P83" s="1">
        <v>168.73</v>
      </c>
      <c r="Q83" s="1">
        <v>0</v>
      </c>
      <c r="R83" s="1">
        <v>0</v>
      </c>
      <c r="S83" s="1">
        <v>330121</v>
      </c>
    </row>
    <row r="84" spans="1:19" hidden="1" x14ac:dyDescent="0.2">
      <c r="A84" s="1" t="s">
        <v>66</v>
      </c>
      <c r="B84" s="1">
        <v>0</v>
      </c>
      <c r="C84" s="1">
        <v>2</v>
      </c>
      <c r="D84" s="1">
        <v>4</v>
      </c>
      <c r="E84" s="1">
        <v>9</v>
      </c>
      <c r="F84" s="1">
        <v>37</v>
      </c>
      <c r="G84" s="1">
        <v>42</v>
      </c>
      <c r="H84" s="1">
        <v>62</v>
      </c>
      <c r="I84" s="1">
        <v>47</v>
      </c>
      <c r="J84" s="1">
        <v>24</v>
      </c>
      <c r="K84" s="1">
        <v>17</v>
      </c>
      <c r="L84" s="1">
        <v>4</v>
      </c>
      <c r="M84" s="1">
        <v>0</v>
      </c>
      <c r="N84" s="1">
        <v>248</v>
      </c>
      <c r="O84" s="1">
        <v>1</v>
      </c>
      <c r="P84" s="1">
        <v>54.19</v>
      </c>
      <c r="Q84" s="1">
        <v>0.22</v>
      </c>
      <c r="R84" s="1">
        <v>0.4</v>
      </c>
      <c r="S84" s="1">
        <v>457645</v>
      </c>
    </row>
    <row r="85" spans="1:19" hidden="1" x14ac:dyDescent="0.2">
      <c r="A85" s="1" t="s">
        <v>128</v>
      </c>
      <c r="B85" s="1">
        <v>27</v>
      </c>
      <c r="C85" s="1">
        <v>15</v>
      </c>
      <c r="D85" s="1">
        <v>8</v>
      </c>
      <c r="E85" s="1">
        <v>8</v>
      </c>
      <c r="F85" s="1">
        <v>14</v>
      </c>
      <c r="G85" s="1">
        <v>16</v>
      </c>
      <c r="H85" s="1">
        <v>45</v>
      </c>
      <c r="I85" s="1">
        <v>57</v>
      </c>
      <c r="J85" s="1">
        <v>66</v>
      </c>
      <c r="K85" s="1">
        <v>74</v>
      </c>
      <c r="L85" s="1">
        <v>29</v>
      </c>
      <c r="M85" s="1">
        <v>0</v>
      </c>
      <c r="N85" s="1">
        <v>359</v>
      </c>
      <c r="O85" s="1">
        <v>0</v>
      </c>
      <c r="P85" s="1">
        <v>68.41</v>
      </c>
      <c r="Q85" s="1">
        <v>0</v>
      </c>
      <c r="R85" s="1">
        <v>0</v>
      </c>
      <c r="S85" s="1">
        <v>524788</v>
      </c>
    </row>
    <row r="86" spans="1:19" hidden="1" x14ac:dyDescent="0.2">
      <c r="A86" s="1" t="s">
        <v>112</v>
      </c>
      <c r="B86" s="1">
        <v>3</v>
      </c>
      <c r="C86" s="1">
        <v>1</v>
      </c>
      <c r="D86" s="1">
        <v>5</v>
      </c>
      <c r="E86" s="1">
        <v>10</v>
      </c>
      <c r="F86" s="1">
        <v>38</v>
      </c>
      <c r="G86" s="1">
        <v>90</v>
      </c>
      <c r="H86" s="1">
        <v>116</v>
      </c>
      <c r="I86" s="1">
        <v>86</v>
      </c>
      <c r="J86" s="1">
        <v>30</v>
      </c>
      <c r="K86" s="1">
        <v>13</v>
      </c>
      <c r="L86" s="1">
        <v>0</v>
      </c>
      <c r="M86" s="1">
        <v>0</v>
      </c>
      <c r="N86" s="1">
        <v>392</v>
      </c>
      <c r="O86" s="1">
        <v>0</v>
      </c>
      <c r="P86" s="1">
        <v>72.64</v>
      </c>
      <c r="Q86" s="1">
        <v>0</v>
      </c>
      <c r="R86" s="1">
        <v>0</v>
      </c>
      <c r="S86" s="1">
        <v>539679</v>
      </c>
    </row>
    <row r="87" spans="1:19" hidden="1" x14ac:dyDescent="0.2">
      <c r="A87" s="1" t="s">
        <v>23</v>
      </c>
      <c r="B87" s="1">
        <v>2195</v>
      </c>
      <c r="C87" s="1">
        <v>2002</v>
      </c>
      <c r="D87" s="1">
        <v>2613</v>
      </c>
      <c r="E87" s="1">
        <v>3079</v>
      </c>
      <c r="F87" s="1">
        <v>7100</v>
      </c>
      <c r="G87" s="1">
        <v>13510</v>
      </c>
      <c r="H87" s="1">
        <v>14125</v>
      </c>
      <c r="I87" s="1">
        <v>12337</v>
      </c>
      <c r="J87" s="1">
        <v>8976</v>
      </c>
      <c r="K87" s="1">
        <v>7215</v>
      </c>
      <c r="L87" s="1">
        <v>2197</v>
      </c>
      <c r="M87" s="1">
        <v>0</v>
      </c>
      <c r="N87" s="1">
        <v>75349</v>
      </c>
      <c r="O87" s="1">
        <v>99</v>
      </c>
      <c r="P87" s="1">
        <v>114.06</v>
      </c>
      <c r="Q87" s="1">
        <v>0.15</v>
      </c>
      <c r="R87" s="1">
        <v>0.13</v>
      </c>
      <c r="S87" s="1">
        <v>66060027</v>
      </c>
    </row>
    <row r="88" spans="1:19" x14ac:dyDescent="0.2">
      <c r="J88" s="2"/>
    </row>
    <row r="89" spans="1:19" x14ac:dyDescent="0.2">
      <c r="A89" s="1" t="s">
        <v>130</v>
      </c>
      <c r="B89" s="1">
        <v>72</v>
      </c>
      <c r="C89" s="1">
        <v>45</v>
      </c>
      <c r="D89" s="1">
        <v>56</v>
      </c>
      <c r="E89" s="1">
        <v>131</v>
      </c>
      <c r="F89" s="1">
        <v>564</v>
      </c>
      <c r="G89" s="1">
        <v>1267</v>
      </c>
      <c r="H89" s="1">
        <v>1496</v>
      </c>
      <c r="I89" s="1">
        <v>1214</v>
      </c>
      <c r="J89" s="2">
        <v>759</v>
      </c>
      <c r="K89" s="1">
        <v>523</v>
      </c>
      <c r="L89" s="1">
        <v>135</v>
      </c>
      <c r="M89" s="1">
        <v>0</v>
      </c>
      <c r="N89" s="1">
        <f>SUBTOTAL(9,B89:M89)</f>
        <v>6262</v>
      </c>
      <c r="O89" s="1">
        <v>4</v>
      </c>
      <c r="P89" s="1">
        <v>106.78</v>
      </c>
      <c r="Q89" s="1">
        <v>7.0000000000000007E-2</v>
      </c>
      <c r="R89" s="1">
        <v>0.06</v>
      </c>
      <c r="S89" s="1">
        <v>5864232</v>
      </c>
    </row>
    <row r="90" spans="1:19" x14ac:dyDescent="0.2">
      <c r="A90" s="1" t="s">
        <v>131</v>
      </c>
      <c r="B90" s="1">
        <v>41</v>
      </c>
      <c r="C90" s="1">
        <v>60</v>
      </c>
      <c r="D90" s="1">
        <v>72</v>
      </c>
      <c r="E90" s="1">
        <v>131</v>
      </c>
      <c r="F90" s="1">
        <v>427</v>
      </c>
      <c r="G90" s="1">
        <v>904</v>
      </c>
      <c r="H90" s="1">
        <v>956</v>
      </c>
      <c r="I90" s="1">
        <v>652</v>
      </c>
      <c r="J90" s="2">
        <v>423</v>
      </c>
      <c r="K90" s="1">
        <v>271</v>
      </c>
      <c r="L90" s="1">
        <v>70</v>
      </c>
      <c r="M90" s="1">
        <v>0</v>
      </c>
      <c r="N90" s="1">
        <f t="shared" ref="N90:N100" si="1">SUBTOTAL(9,B90:M90)</f>
        <v>4007</v>
      </c>
      <c r="O90" s="1">
        <v>6</v>
      </c>
      <c r="P90" s="1">
        <v>112.67</v>
      </c>
      <c r="Q90" s="1">
        <v>0.17</v>
      </c>
      <c r="R90" s="1">
        <v>0.15</v>
      </c>
      <c r="S90" s="1">
        <v>3556376</v>
      </c>
    </row>
    <row r="91" spans="1:19" x14ac:dyDescent="0.2">
      <c r="A91" s="1" t="s">
        <v>132</v>
      </c>
      <c r="B91" s="1">
        <v>67</v>
      </c>
      <c r="C91" s="1">
        <v>74</v>
      </c>
      <c r="D91" s="1">
        <v>113</v>
      </c>
      <c r="E91" s="1">
        <v>192</v>
      </c>
      <c r="F91" s="1">
        <v>531</v>
      </c>
      <c r="G91" s="1">
        <v>1142</v>
      </c>
      <c r="H91" s="1">
        <v>1014</v>
      </c>
      <c r="I91" s="1">
        <v>778</v>
      </c>
      <c r="J91" s="2">
        <v>668</v>
      </c>
      <c r="K91" s="1">
        <v>559</v>
      </c>
      <c r="L91" s="1">
        <v>187</v>
      </c>
      <c r="M91" s="1">
        <v>0</v>
      </c>
      <c r="N91" s="1">
        <f t="shared" si="1"/>
        <v>5325</v>
      </c>
      <c r="O91" s="1">
        <v>9</v>
      </c>
      <c r="P91" s="1">
        <v>177.61</v>
      </c>
      <c r="Q91" s="1">
        <v>0.3</v>
      </c>
      <c r="R91" s="1">
        <v>0.17</v>
      </c>
      <c r="S91" s="1">
        <v>2998104</v>
      </c>
    </row>
    <row r="92" spans="1:19" x14ac:dyDescent="0.2">
      <c r="A92" s="1" t="s">
        <v>133</v>
      </c>
      <c r="B92" s="1">
        <v>152</v>
      </c>
      <c r="C92" s="1">
        <v>121</v>
      </c>
      <c r="D92" s="1">
        <v>177</v>
      </c>
      <c r="E92" s="1">
        <v>281</v>
      </c>
      <c r="F92" s="1">
        <v>636</v>
      </c>
      <c r="G92" s="1">
        <v>1222</v>
      </c>
      <c r="H92" s="1">
        <v>1517</v>
      </c>
      <c r="I92" s="1">
        <v>1359</v>
      </c>
      <c r="J92" s="2">
        <v>887</v>
      </c>
      <c r="K92" s="1">
        <v>730</v>
      </c>
      <c r="L92" s="1">
        <v>297</v>
      </c>
      <c r="M92" s="1">
        <v>0</v>
      </c>
      <c r="N92" s="1">
        <f t="shared" si="1"/>
        <v>7379</v>
      </c>
      <c r="O92" s="1">
        <v>21</v>
      </c>
      <c r="P92" s="1">
        <v>139.16</v>
      </c>
      <c r="Q92" s="1">
        <v>0.4</v>
      </c>
      <c r="R92" s="1">
        <v>0.28000000000000003</v>
      </c>
      <c r="S92" s="1">
        <v>5302492</v>
      </c>
    </row>
    <row r="93" spans="1:19" x14ac:dyDescent="0.2">
      <c r="A93" s="1" t="s">
        <v>135</v>
      </c>
      <c r="B93" s="1">
        <v>439</v>
      </c>
      <c r="C93" s="1">
        <v>370</v>
      </c>
      <c r="D93" s="1">
        <v>404</v>
      </c>
      <c r="E93" s="1">
        <v>450</v>
      </c>
      <c r="F93" s="1">
        <v>651</v>
      </c>
      <c r="G93" s="1">
        <v>1122</v>
      </c>
      <c r="H93" s="1">
        <v>1221</v>
      </c>
      <c r="I93" s="1">
        <v>1219</v>
      </c>
      <c r="J93" s="2">
        <v>1113</v>
      </c>
      <c r="K93" s="1">
        <v>1074</v>
      </c>
      <c r="L93" s="1">
        <v>343</v>
      </c>
      <c r="M93" s="1">
        <v>0</v>
      </c>
      <c r="N93" s="1">
        <f t="shared" si="1"/>
        <v>8406</v>
      </c>
      <c r="O93" s="1">
        <v>10</v>
      </c>
      <c r="P93" s="1">
        <v>158.72999999999999</v>
      </c>
      <c r="Q93" s="1">
        <v>0.19</v>
      </c>
      <c r="R93" s="1">
        <v>0.12</v>
      </c>
      <c r="S93" s="1">
        <v>5295696</v>
      </c>
    </row>
    <row r="94" spans="1:19" x14ac:dyDescent="0.2">
      <c r="A94" s="1" t="s">
        <v>136</v>
      </c>
      <c r="B94" s="1">
        <v>207</v>
      </c>
      <c r="C94" s="1">
        <v>206</v>
      </c>
      <c r="D94" s="1">
        <v>331</v>
      </c>
      <c r="E94" s="1">
        <v>419</v>
      </c>
      <c r="F94" s="1">
        <v>905</v>
      </c>
      <c r="G94" s="1">
        <v>1478</v>
      </c>
      <c r="H94" s="1">
        <v>1365</v>
      </c>
      <c r="I94" s="1">
        <v>1241</v>
      </c>
      <c r="J94" s="2">
        <v>803</v>
      </c>
      <c r="K94" s="1">
        <v>626</v>
      </c>
      <c r="L94" s="1">
        <v>170</v>
      </c>
      <c r="M94" s="1">
        <v>0</v>
      </c>
      <c r="N94" s="1">
        <f t="shared" si="1"/>
        <v>7751</v>
      </c>
      <c r="O94" s="1">
        <v>9</v>
      </c>
      <c r="P94" s="1">
        <v>128.74</v>
      </c>
      <c r="Q94" s="1">
        <v>0.15</v>
      </c>
      <c r="R94" s="1">
        <v>0.12</v>
      </c>
      <c r="S94" s="1">
        <v>6020790</v>
      </c>
    </row>
    <row r="95" spans="1:19" x14ac:dyDescent="0.2">
      <c r="A95" s="1" t="s">
        <v>137</v>
      </c>
      <c r="B95" s="1">
        <v>25</v>
      </c>
      <c r="C95" s="1">
        <v>20</v>
      </c>
      <c r="D95" s="1">
        <v>35</v>
      </c>
      <c r="E95" s="1">
        <v>62</v>
      </c>
      <c r="F95" s="1">
        <v>411</v>
      </c>
      <c r="G95" s="1">
        <v>963</v>
      </c>
      <c r="H95" s="1">
        <v>805</v>
      </c>
      <c r="I95" s="1">
        <v>680</v>
      </c>
      <c r="J95" s="2">
        <v>386</v>
      </c>
      <c r="K95" s="1">
        <v>207</v>
      </c>
      <c r="L95" s="1">
        <v>38</v>
      </c>
      <c r="M95" s="1">
        <v>0</v>
      </c>
      <c r="N95" s="1">
        <f t="shared" si="1"/>
        <v>3632</v>
      </c>
      <c r="O95" s="1">
        <v>4</v>
      </c>
      <c r="P95" s="1">
        <v>71.77</v>
      </c>
      <c r="Q95" s="1">
        <v>0.08</v>
      </c>
      <c r="R95" s="1">
        <v>0.11</v>
      </c>
      <c r="S95" s="1">
        <v>5060674</v>
      </c>
    </row>
    <row r="96" spans="1:19" x14ac:dyDescent="0.2">
      <c r="A96" s="1" t="s">
        <v>138</v>
      </c>
      <c r="B96" s="1">
        <v>8</v>
      </c>
      <c r="C96" s="1">
        <v>11</v>
      </c>
      <c r="D96" s="1">
        <v>40</v>
      </c>
      <c r="E96" s="1">
        <v>51</v>
      </c>
      <c r="F96" s="1">
        <v>267</v>
      </c>
      <c r="G96" s="1">
        <v>579</v>
      </c>
      <c r="H96" s="1">
        <v>405</v>
      </c>
      <c r="I96" s="1">
        <v>245</v>
      </c>
      <c r="J96" s="2">
        <v>139</v>
      </c>
      <c r="K96" s="1">
        <v>88</v>
      </c>
      <c r="L96" s="1">
        <v>29</v>
      </c>
      <c r="M96" s="1">
        <v>0</v>
      </c>
      <c r="N96" s="1">
        <f t="shared" si="1"/>
        <v>1862</v>
      </c>
      <c r="O96" s="1">
        <v>2</v>
      </c>
      <c r="P96" s="1">
        <v>33.6</v>
      </c>
      <c r="Q96" s="1">
        <v>0.04</v>
      </c>
      <c r="R96" s="1">
        <v>0.11</v>
      </c>
      <c r="S96" s="1">
        <v>5541473</v>
      </c>
    </row>
    <row r="97" spans="1:19" x14ac:dyDescent="0.2">
      <c r="A97" s="1" t="s">
        <v>139</v>
      </c>
      <c r="B97" s="1">
        <v>52</v>
      </c>
      <c r="C97" s="1">
        <v>37</v>
      </c>
      <c r="D97" s="1">
        <v>70</v>
      </c>
      <c r="E97" s="1">
        <v>146</v>
      </c>
      <c r="F97" s="1">
        <v>624</v>
      </c>
      <c r="G97" s="1">
        <v>1455</v>
      </c>
      <c r="H97" s="1">
        <v>1434</v>
      </c>
      <c r="I97" s="1">
        <v>1267</v>
      </c>
      <c r="J97" s="2">
        <v>1042</v>
      </c>
      <c r="K97" s="1">
        <v>777</v>
      </c>
      <c r="L97" s="1">
        <v>161</v>
      </c>
      <c r="M97" s="1">
        <v>0</v>
      </c>
      <c r="N97" s="1">
        <f t="shared" si="1"/>
        <v>7065</v>
      </c>
      <c r="O97" s="1">
        <v>5</v>
      </c>
      <c r="P97" s="1">
        <v>104.51</v>
      </c>
      <c r="Q97" s="1">
        <v>7.0000000000000007E-2</v>
      </c>
      <c r="R97" s="1">
        <v>7.0000000000000007E-2</v>
      </c>
      <c r="S97" s="1">
        <v>6760383</v>
      </c>
    </row>
    <row r="98" spans="1:19" x14ac:dyDescent="0.2">
      <c r="A98" s="1" t="s">
        <v>140</v>
      </c>
      <c r="B98" s="1">
        <v>28</v>
      </c>
      <c r="C98" s="1">
        <v>38</v>
      </c>
      <c r="D98" s="1">
        <v>90</v>
      </c>
      <c r="E98" s="1">
        <v>132</v>
      </c>
      <c r="F98" s="1">
        <v>639</v>
      </c>
      <c r="G98" s="1">
        <v>1154</v>
      </c>
      <c r="H98" s="1">
        <v>1073</v>
      </c>
      <c r="I98" s="1">
        <v>754</v>
      </c>
      <c r="J98" s="2">
        <v>502</v>
      </c>
      <c r="K98" s="1">
        <v>252</v>
      </c>
      <c r="L98" s="1">
        <v>64</v>
      </c>
      <c r="M98" s="1">
        <v>0</v>
      </c>
      <c r="N98" s="1">
        <f t="shared" si="1"/>
        <v>4726</v>
      </c>
      <c r="O98" s="1">
        <v>4</v>
      </c>
      <c r="P98" s="1">
        <v>102.63</v>
      </c>
      <c r="Q98" s="1">
        <v>0.09</v>
      </c>
      <c r="R98" s="1">
        <v>0.08</v>
      </c>
      <c r="S98" s="1">
        <v>4604905</v>
      </c>
    </row>
    <row r="99" spans="1:19" x14ac:dyDescent="0.2">
      <c r="A99" s="1" t="s">
        <v>141</v>
      </c>
      <c r="B99" s="1">
        <v>406</v>
      </c>
      <c r="C99" s="1">
        <v>465</v>
      </c>
      <c r="D99" s="1">
        <v>470</v>
      </c>
      <c r="E99" s="1">
        <v>436</v>
      </c>
      <c r="F99" s="1">
        <v>877</v>
      </c>
      <c r="G99" s="1">
        <v>948</v>
      </c>
      <c r="H99" s="1">
        <v>1016</v>
      </c>
      <c r="I99" s="1">
        <v>917</v>
      </c>
      <c r="J99" s="2">
        <v>712</v>
      </c>
      <c r="K99" s="1">
        <v>566</v>
      </c>
      <c r="L99" s="1">
        <v>242</v>
      </c>
      <c r="M99" s="1">
        <v>0</v>
      </c>
      <c r="N99" s="1">
        <f t="shared" si="1"/>
        <v>7055</v>
      </c>
      <c r="O99" s="1">
        <v>10</v>
      </c>
      <c r="P99" s="1">
        <v>158.86000000000001</v>
      </c>
      <c r="Q99" s="1">
        <v>0.23</v>
      </c>
      <c r="R99" s="1">
        <v>0.14000000000000001</v>
      </c>
      <c r="S99" s="1">
        <v>4441086</v>
      </c>
    </row>
    <row r="100" spans="1:19" x14ac:dyDescent="0.2">
      <c r="A100" s="1" t="s">
        <v>142</v>
      </c>
      <c r="B100" s="1">
        <v>264</v>
      </c>
      <c r="C100" s="1">
        <v>174</v>
      </c>
      <c r="D100" s="1">
        <v>177</v>
      </c>
      <c r="E100" s="1">
        <v>161</v>
      </c>
      <c r="F100" s="1">
        <v>261</v>
      </c>
      <c r="G100" s="1">
        <v>432</v>
      </c>
      <c r="H100" s="1">
        <v>505</v>
      </c>
      <c r="I100" s="1">
        <v>646</v>
      </c>
      <c r="J100" s="2">
        <v>520</v>
      </c>
      <c r="K100" s="1">
        <v>727</v>
      </c>
      <c r="L100" s="1">
        <v>348</v>
      </c>
      <c r="M100" s="1">
        <v>0</v>
      </c>
      <c r="N100" s="1">
        <f t="shared" si="1"/>
        <v>4215</v>
      </c>
      <c r="O100" s="1">
        <v>5</v>
      </c>
      <c r="P100" s="1">
        <v>85.51</v>
      </c>
      <c r="Q100" s="1">
        <v>0.1</v>
      </c>
      <c r="R100" s="1">
        <v>0.12</v>
      </c>
      <c r="S100" s="1">
        <v>4929285</v>
      </c>
    </row>
    <row r="102" spans="1:19" x14ac:dyDescent="0.2">
      <c r="A102" s="1" t="s">
        <v>134</v>
      </c>
      <c r="B102" s="18"/>
    </row>
    <row r="103" spans="1:19" x14ac:dyDescent="0.2">
      <c r="A103" s="18">
        <v>241752</v>
      </c>
    </row>
  </sheetData>
  <autoFilter ref="A4:S87">
    <filterColumn colId="0">
      <filters>
        <filter val="Bungkan"/>
        <filter val="Loei"/>
        <filter val="Nakhon Phanom"/>
        <filter val="Nong Bua Lam Phu"/>
        <filter val="Nong Khai"/>
        <filter val="Sakon Nakhon"/>
        <filter val="Udon Thani"/>
      </filters>
    </filterColumn>
  </autoFilter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8</vt:i4>
      </vt:variant>
    </vt:vector>
  </HeadingPairs>
  <TitlesOfParts>
    <vt:vector size="8" baseType="lpstr">
      <vt:lpstr>2556</vt:lpstr>
      <vt:lpstr>2557</vt:lpstr>
      <vt:lpstr>2558</vt:lpstr>
      <vt:lpstr>2559</vt:lpstr>
      <vt:lpstr>2560</vt:lpstr>
      <vt:lpstr>2561</vt:lpstr>
      <vt:lpstr>2556-2561</vt:lpstr>
      <vt:lpstr>2561 (2)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asus pc</cp:lastModifiedBy>
  <dcterms:created xsi:type="dcterms:W3CDTF">2018-07-25T15:04:49Z</dcterms:created>
  <dcterms:modified xsi:type="dcterms:W3CDTF">2019-07-29T13:13:28Z</dcterms:modified>
</cp:coreProperties>
</file>